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07" activeTab="14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<sst xmlns="http://schemas.openxmlformats.org/spreadsheetml/2006/main" count="656" uniqueCount="336">
  <si>
    <t>Dochody budżetu gminy na 2008 r.</t>
  </si>
  <si>
    <t>Dział</t>
  </si>
  <si>
    <t>Rozdział</t>
  </si>
  <si>
    <t>§</t>
  </si>
  <si>
    <t>Treść</t>
  </si>
  <si>
    <t>Dochody bieżące</t>
  </si>
  <si>
    <t>Dochody majątkowe</t>
  </si>
  <si>
    <t>Dochody ogółem</t>
  </si>
  <si>
    <t>Wydatki budżetu gminy na  2008 r.</t>
  </si>
  <si>
    <t>w  złotych</t>
  </si>
  <si>
    <t>Nazwa</t>
  </si>
  <si>
    <t>Plan
na 2008 r.</t>
  </si>
  <si>
    <t>w tym:</t>
  </si>
  <si>
    <t>Wydatki bieżące</t>
  </si>
  <si>
    <t>z tego:</t>
  </si>
  <si>
    <t>Wydatki majątkowe</t>
  </si>
  <si>
    <t>Wynagro-
dzenia</t>
  </si>
  <si>
    <t>Pochodne od wynagro-
dzeń</t>
  </si>
  <si>
    <t>Dotacje</t>
  </si>
  <si>
    <t>Wydatki na na obsługę długu (odsetki)</t>
  </si>
  <si>
    <t>Wydatki
z tytułu poręczeń
i gwarancji</t>
  </si>
  <si>
    <t>Ogółem wydatki</t>
  </si>
  <si>
    <t>Limity wydatków na wieloletnie programy inwestycyjne w latach 2008 - 2010</t>
  </si>
  <si>
    <t>w złotych</t>
  </si>
  <si>
    <t>Lp.</t>
  </si>
  <si>
    <t>Rozdz.</t>
  </si>
  <si>
    <t>Nazwa zadania inwestycyjnego
i okres realizacji
(w latach)</t>
  </si>
  <si>
    <t>Łączne nakłady finansowe</t>
  </si>
  <si>
    <t>wydatki poniesione do 31.12.2007 r.</t>
  </si>
  <si>
    <t>Planowane wydatki</t>
  </si>
  <si>
    <t>Jednostka org. realizująca zadanie lub koordynująca program</t>
  </si>
  <si>
    <t>rok budżetowy 2008 (8+9+10+11)</t>
  </si>
  <si>
    <t>w tym źródła finansowania</t>
  </si>
  <si>
    <t>2009 r.</t>
  </si>
  <si>
    <t>2010 r.</t>
  </si>
  <si>
    <t>wydatki do poniesienia po 2010 roku</t>
  </si>
  <si>
    <t>dochody własne jst</t>
  </si>
  <si>
    <t>kredyty
i pożyczki</t>
  </si>
  <si>
    <t>dotacje i środki pochodzące z innych  źr.*</t>
  </si>
  <si>
    <t>środki wymienione
w art. 5 ust. 1 pkt 2 i 3 u.f.p.</t>
  </si>
  <si>
    <t>1.</t>
  </si>
  <si>
    <t xml:space="preserve">A.      
B.
C.
D. 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</si>
  <si>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</si>
  <si>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</si>
  <si>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</si>
  <si>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</si>
  <si>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</si>
  <si>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</si>
  <si>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</si>
  <si>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</si>
  <si>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</si>
  <si>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</si>
  <si>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2008 r.</t>
  </si>
  <si>
    <t>Nazwa zadania inwestycyjnego</t>
  </si>
  <si>
    <t>rok budżetowy 2008 (7+8+9+10)</t>
  </si>
  <si>
    <t>dotacje i środki pochodzące
z innych  źr.*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</si>
  <si>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</si>
  <si>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</si>
  <si>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</si>
  <si>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</si>
  <si>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</si>
  <si>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</si>
  <si>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</si>
  <si>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</si>
  <si>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</si>
  <si>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</si>
  <si>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</si>
  <si>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</si>
  <si>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</si>
  <si>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</si>
  <si>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</si>
  <si>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</si>
  <si>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</si>
  <si>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</si>
  <si>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</si>
  <si>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</si>
  <si>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</si>
  <si>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</si>
  <si>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</si>
  <si>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</si>
  <si>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</si>
  <si>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</si>
  <si>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</si>
  <si>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</si>
  <si>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</si>
  <si>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</si>
  <si>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</si>
  <si>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</si>
  <si>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</si>
  <si>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</si>
  <si>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</si>
  <si>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</si>
  <si>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</si>
  <si>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</si>
  <si>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</si>
  <si>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</si>
  <si>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</si>
  <si>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</si>
  <si>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</si>
  <si>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</si>
  <si>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</si>
  <si>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</si>
  <si>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</si>
  <si>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</si>
  <si>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</si>
  <si>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</si>
  <si>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</si>
  <si>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r>
      <t>§ 941 do 944</t>
    </r>
    <r>
      <rPr>
        <vertAlign val="superscript"/>
        <sz val="10"/>
        <rFont val="Arial CE"/>
        <family val="2"/>
      </rPr>
      <t xml:space="preserve">1) </t>
    </r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</si>
  <si>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</si>
  <si>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</si>
  <si>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</si>
  <si>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</si>
  <si>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</si>
  <si>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</si>
  <si>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</si>
  <si>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</si>
  <si>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</si>
  <si>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</si>
  <si>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</si>
  <si>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</si>
  <si>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</si>
  <si>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</si>
  <si>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</si>
  <si>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</si>
  <si>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</si>
  <si>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</si>
  <si>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</si>
  <si>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</si>
  <si>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</si>
  <si>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</si>
  <si>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</si>
  <si>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</si>
  <si>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</si>
  <si>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</si>
  <si>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</si>
  <si>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</si>
  <si>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</si>
  <si>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</si>
  <si>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</si>
  <si>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</si>
  <si>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</si>
  <si>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</si>
  <si>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</si>
  <si>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</si>
  <si>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</si>
  <si>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</si>
  <si>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</si>
  <si>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</si>
  <si>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</si>
  <si>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</si>
  <si>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</si>
  <si>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Dochody i wydatki związane z realizacją zadań z zakresu administracji rządowej i innych zadań zleconych odrębnymi ustawami w 2008 r.</t>
  </si>
  <si>
    <t>Dotacje
ogółem</t>
  </si>
  <si>
    <t>Wydatki
ogółem</t>
  </si>
  <si>
    <t>Wydatki
bieżące</t>
  </si>
  <si>
    <t>Wydatki
majątkowe</t>
  </si>
  <si>
    <t>wynagrodzenia</t>
  </si>
  <si>
    <t>pochodne od wynagrodzeń</t>
  </si>
  <si>
    <t>dotacje</t>
  </si>
  <si>
    <t>Dochody i wydatki związane z realizacją zadań z zakresu administracji rządowej realizowanych na podstawie porozumień z organami administracji rządowej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</si>
  <si>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</si>
  <si>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</si>
  <si>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</si>
  <si>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</si>
  <si>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</si>
  <si>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</si>
  <si>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</si>
  <si>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</si>
  <si>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Plan przychodów i wydatków zakładów budżetowych, gospodarstw pomocniczych</t>
  </si>
  <si>
    <t xml:space="preserve"> oraz dochodów i wydatków dochodów własnych na 2008 r.</t>
  </si>
  <si>
    <t>Wyszczególnienie</t>
  </si>
  <si>
    <t>Stan środków obrotowych na początek roku</t>
  </si>
  <si>
    <t>Przychody*</t>
  </si>
  <si>
    <t>Wydatki</t>
  </si>
  <si>
    <t>Stan środków obrotowych na koniec roku</t>
  </si>
  <si>
    <t>ogółem</t>
  </si>
  <si>
    <t>w tym: dotacja
z budżetu</t>
  </si>
  <si>
    <t>w tym: wpłata do budżetu</t>
  </si>
  <si>
    <t>I.</t>
  </si>
  <si>
    <t>Zakłady budżetowe</t>
  </si>
  <si>
    <t>II.</t>
  </si>
  <si>
    <t>Gospodarstwa pomocnicze</t>
  </si>
  <si>
    <t>III.</t>
  </si>
  <si>
    <t>Rachunki dochodów własnych</t>
  </si>
  <si>
    <r>
      <t>*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>w rachunku dochodów własnych - Dochody</t>
    </r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</si>
  <si>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</si>
  <si>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</si>
  <si>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</si>
  <si>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</si>
  <si>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</si>
  <si>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</si>
  <si>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</si>
  <si>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Dotacje celowe</t>
    </r>
    <r>
      <rPr>
        <b/>
        <sz val="12"/>
        <rFont val="Arial CE"/>
        <family val="2"/>
      </rPr>
      <t xml:space="preserve"> </t>
    </r>
  </si>
  <si>
    <t>Jednostka otrzymująca dotację</t>
  </si>
  <si>
    <t>Prowadzenie działalności profilaktycznej, informacyjno-edukacyjnej i terapeutycznej w zakresie przeciwdziałania patologiom społecznym takim jak alkoholizm, narkomania i przemoc</t>
  </si>
  <si>
    <t>Konkurs ofert</t>
  </si>
  <si>
    <t>Świadczenie nieodpłatnych usług pielęgnacyjno-socjalnych na rzecz osób chorych, samotnych, niepełnosprawnych i w podeszłym wieku</t>
  </si>
  <si>
    <t>Rehabilitacja i integracja społeczna inwalidów głuchoniemych i osób słabosłyszących</t>
  </si>
  <si>
    <t>Rehabilitacja i integracja społeczna  osób niewidomych i tracących wzrok</t>
  </si>
  <si>
    <t>Działalność prozdrowotna, integracja społeczna oraz zapobieganie wykluczeniu społecznemu emerytów, rencistów i inwalidów</t>
  </si>
  <si>
    <t>Promowanie i wspieranie idei honorowego krwiodawstwa</t>
  </si>
  <si>
    <t>Rehabilitacja psychospołeczna osób dotkniętych chorobą psychiczną i ich rodzin</t>
  </si>
  <si>
    <t>Rehabilitacja psychoruchowa i integracja społeczna osób dotkniętych chorobą nowotworową</t>
  </si>
  <si>
    <t>Prowadzenie w ramach warsztatów terapii zajęciowej programów integrujących osoby niepełnosprawne ze społeczeństwem</t>
  </si>
  <si>
    <t>Działalność prozdrowotna, integracja społeczna oraz zapobieganie wykluczeniu społecznemu inwalidów wojennych, wojskowych i kombatantów</t>
  </si>
  <si>
    <t>Propagowanie wiedzy w zakresie udzielania pierwszej pomocy przedmedycznej wśród dzieci, młodzieży i dorosłych mieszkańców miasta poprzez organizację pokazów i szkoleń</t>
  </si>
  <si>
    <t>Działalnośc kulturalna - Muzeum Okręgowe</t>
  </si>
  <si>
    <t>Działania na rzecz upowszechniania regionalizmu poprzez organizację ogólnopolskiego konkursu, którego efektem jest wybór najaktywniejszych działaczy i stowarzyszeń regionalnych</t>
  </si>
  <si>
    <t>Propagowanie sztuki współczesnej ze szczególnym uwzględnieniem twórczości plastyków sandomierskiego środowiska</t>
  </si>
  <si>
    <t>Sandomierz w Europie – zajęcia i konkursy dla dzieci i młodzieży szkolnej</t>
  </si>
  <si>
    <t>Warto czytać. Zajęcia z zakresu upowszechniania czytelnictwa.</t>
  </si>
  <si>
    <t>Poznaj miasto i bogactwo turystyczne regionu – zajęcia turystyczno-edukacyjne</t>
  </si>
  <si>
    <t>Edukacyjne warsztaty teatralne</t>
  </si>
  <si>
    <t>Kultywowanie okresu historycznej świetności miasta Sandomierza w formie pokazów pojedynków rycerskich, musztry paradnej, prezentacji tańców dworskich i dawnej muzyki (Sandomierskie Księstwo Kultury)</t>
  </si>
  <si>
    <t>Organizacja festynu Sandomierska Truskawkowa Niedziela</t>
  </si>
  <si>
    <t>Organizacja sandomierskiego festiwalu szantowego</t>
  </si>
  <si>
    <t>Organizacja Spotkań z Filmem i Muzyką (w okresie maj – sierpień)</t>
  </si>
  <si>
    <t>Organizacja Festiwalu „Muzyka w Sandomierzu”</t>
  </si>
  <si>
    <t>Organizacja imprezy „Pożegnanie wakacji”</t>
  </si>
  <si>
    <t>Upowszechnianie w społeczeństwie tradycji walk o wolność i niepodległość kraju i integracja społeczna byłych żołnierzy AK.</t>
  </si>
  <si>
    <t>Prowadzenie pracy szkoleniowo – treningowej dla młodzieży w zakresie sportów siłowych</t>
  </si>
  <si>
    <t>Szkolenie młodzieży w zakresie szermierki historycznej, łucznictwa dawnego, kusznictwa, teatru, tańca i muzyki dawnej</t>
  </si>
  <si>
    <t>Prowadzenie szkolenia sportowego dla dzieci i młodzieży w zakresie tenisa stołowego, udział sandomierskiej młodzieży w zawodach tenisa stołowego oraz organizacja rozgrywek tenisowych na terenie Sandomierza</t>
  </si>
  <si>
    <t>Prowadzenie szkolenia sportowego dla dzieci i młodzieży w zakresie pływania, udział w zamiejscowej rywalizacji sportowej i organizacja zawodów w pływaniu na terenie Sandomierza</t>
  </si>
  <si>
    <t>Organizowanie wędkarstwa, rekreacji i sportu wędkarskiego na terenie Sandomierza, prowadzenie szkółki wędkarskiej dla dzieci i młodzieży, organizacja zawodów wędkarskich lokalnych i ogólnopolskich oraz festynów wędkarskich dla dzieci</t>
  </si>
  <si>
    <t>Prowadzenie szkolenia sportowego w piłce siatkowej dziewcząt, udział zespołów w zamiejscowej rywalizacji sportowej i organizacja zawodów sportowych na terenie Sandomierza w zakresie piłki siatkowej dziewcząt, organizacja obozów sportowych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</si>
  <si>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</si>
  <si>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</si>
  <si>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</si>
  <si>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t>Plan przychodów i wydatków Gminnego Funduszu</t>
  </si>
  <si>
    <t>Ochrony Środowiska i Gospodarki Wodnej</t>
  </si>
  <si>
    <t>Plan na 2008 r.</t>
  </si>
  <si>
    <t>Przychody</t>
  </si>
  <si>
    <t>IV.</t>
  </si>
  <si>
    <t>Gospodarki Zasobem Geodezyjnym i Kartograficznym</t>
  </si>
  <si>
    <t>Wydatki jednostek pomocniczych w 2008 r.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</si>
  <si>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</si>
  <si>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</si>
  <si>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</si>
  <si>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</si>
  <si>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</si>
  <si>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</si>
  <si>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</si>
  <si>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</si>
  <si>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</si>
  <si>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Przewidywane wykonanie na 31.12</t>
  </si>
  <si>
    <t>2005 r.</t>
  </si>
  <si>
    <t>2006 r.</t>
  </si>
  <si>
    <t xml:space="preserve"> 2007 r.</t>
  </si>
  <si>
    <t>2008 r.</t>
  </si>
  <si>
    <t>2011 r.</t>
  </si>
  <si>
    <t>2012r.</t>
  </si>
  <si>
    <t>2013r.</t>
  </si>
  <si>
    <t xml:space="preserve">2014r. 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</si>
  <si>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</si>
  <si>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</si>
  <si>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</si>
  <si>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</si>
  <si>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</si>
  <si>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</si>
  <si>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</si>
  <si>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</si>
  <si>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</si>
  <si>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</si>
  <si>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</si>
  <si>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</si>
  <si>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</si>
  <si>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</si>
  <si>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</si>
  <si>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</si>
  <si>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</si>
  <si>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</si>
  <si>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</si>
  <si>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</si>
  <si>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</si>
  <si>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</si>
  <si>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</si>
  <si>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</si>
  <si>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</si>
  <si>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</si>
  <si>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</si>
  <si>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</si>
  <si>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</si>
  <si>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Lokaty w bankach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</si>
  <si>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</si>
  <si>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</si>
  <si>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</si>
  <si>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</si>
  <si>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</si>
  <si>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</si>
  <si>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</si>
  <si>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</si>
  <si>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</si>
  <si>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</si>
  <si>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</si>
  <si>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</si>
  <si>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</si>
  <si>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</si>
  <si>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</si>
  <si>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>-</t>
  </si>
  <si>
    <t xml:space="preserve">z tego, przypadające do spłaty w roku budżetowym </t>
  </si>
  <si>
    <t>+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</si>
  <si>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</si>
  <si>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</si>
  <si>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</si>
  <si>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</si>
  <si>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</si>
  <si>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</si>
  <si>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</si>
  <si>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</si>
  <si>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</si>
  <si>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</si>
  <si>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</si>
  <si>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</si>
  <si>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</si>
  <si>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</si>
  <si>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Konkursy ofert</t>
  </si>
  <si>
    <t>Pomoc doraźna rodzinom wielodzietnym i znajdującym się w trudnej sytuacji materialnej i życiowej</t>
  </si>
  <si>
    <t>Prowadzenie działalności na rzecz popularyzacji nauki wśród mieszkańców Sandomierza poprzez organizowanie konferencji popularnonaukowych</t>
  </si>
  <si>
    <t xml:space="preserve"> z różnych dziedzin i wydawanie pisma o charakterze popularnonaukowym, zawierającego artykuły treściowo związane z Sandomierzem</t>
  </si>
  <si>
    <t>Zorganizowanie i przeprowadzenie konkursu na Sandomierzanina Roku</t>
  </si>
  <si>
    <t xml:space="preserve"> i Nadzieję Roku</t>
  </si>
  <si>
    <t>Udział w świętach państwowych i uroczystościach okolicznościowych oraz integracja społeczna byłych żołnierzy zawodowych i oficerów rezerwy Wojska Polskiego</t>
  </si>
  <si>
    <t>Prowadzenie szkolenia sportowego dzieci i młodzieży w zakresie karate, uczestnictwo we współzawodnictwie sportowym, organizacja obozów</t>
  </si>
  <si>
    <t xml:space="preserve"> i turniejów sportowych</t>
  </si>
  <si>
    <t>Zorganizowanie i przeprowadzenie wyjazdowej akcji letniej dla dzieci i młodzieży z terenu Sandomierza w formie obozów, kolonii, biwaków, wycieczek, rajdów</t>
  </si>
  <si>
    <t>Prowadzenie szkolenia sportowego dzieci i młodzieży w zakresie piłki ręcznej, uczestnictwo we współzawodnictwie sportowym, organizacja imprez sportowych</t>
  </si>
  <si>
    <t>Prowadzenie szkolenia dzieci i młodzieży w zakresie lekkoatletyki</t>
  </si>
  <si>
    <t>Sandomierski Klub Sportowy „WISŁA” – piłka nożna - sport kwalifikowany</t>
  </si>
  <si>
    <t>Stowarzyszenie Piłki Ręcznej „WISŁA SANDOMIERZ”- piłka ręczna – sport kwalifikowany</t>
  </si>
  <si>
    <t>OGÓŁEM:</t>
  </si>
  <si>
    <t>Art..2 ustawy z dnia 29.07.2005 r.o sporcie kwalifikowanym(Dz.U.Nr 155 poz.1298)</t>
  </si>
  <si>
    <t>Edukacyjne zajęcia artystyczne  dla dzieci i młodzieży w zakresie muzyki, plastyki i fotografiki</t>
  </si>
  <si>
    <r>
      <t>Prowadzenie szkolenia w zakresie piłki nożnej w czterech grupach szkoleniowych, udział w rozgrywkach Świętokrzyskiego Związku Piłki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Nożnej i w turniejach ogólnopolskich, obozy sportowe, wynagrodzenia trenerów i osób z obsługi obiektów sportowych</t>
    </r>
  </si>
  <si>
    <t>Skarby kultury i tradycji sandomierskiej – zajęcia etnograficzne dla dzieci i młodzieży</t>
  </si>
  <si>
    <t>Porozumienie ze Starostą Sandomierskim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</si>
</sst>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2"/>
      <name val="Times New Roman CE"/>
      <family val="1"/>
    </font>
    <font>
      <b/>
      <sz val="11"/>
      <name val="Arial CE"/>
      <family val="2"/>
    </font>
    <font>
      <b/>
      <sz val="13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vertAlign val="subscript"/>
      <sz val="10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5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top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1" fontId="0" fillId="0" borderId="0" xfId="0" applyNumberForma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/>
    </xf>
    <xf numFmtId="1" fontId="0" fillId="0" borderId="17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2"/>
    </xf>
    <xf numFmtId="0" fontId="22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0" fillId="0" borderId="0" xfId="51">
      <alignment/>
      <protection/>
    </xf>
    <xf numFmtId="0" fontId="19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27" fillId="0" borderId="0" xfId="51" applyFont="1" applyAlignment="1">
      <alignment horizontal="right" vertical="center"/>
      <protection/>
    </xf>
    <xf numFmtId="164" fontId="0" fillId="0" borderId="0" xfId="42" applyFont="1" applyFill="1" applyBorder="1" applyAlignment="1" applyProtection="1">
      <alignment horizontal="right"/>
      <protection/>
    </xf>
    <xf numFmtId="0" fontId="20" fillId="20" borderId="19" xfId="51" applyFont="1" applyFill="1" applyBorder="1" applyAlignment="1">
      <alignment horizontal="center" vertical="center"/>
      <protection/>
    </xf>
    <xf numFmtId="164" fontId="20" fillId="20" borderId="19" xfId="42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51" applyFont="1" applyAlignment="1">
      <alignment/>
      <protection/>
    </xf>
    <xf numFmtId="0" fontId="0" fillId="0" borderId="0" xfId="51" applyFont="1" applyAlignment="1">
      <alignment horizontal="left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8" fillId="20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4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4" fontId="43" fillId="0" borderId="10" xfId="0" applyNumberFormat="1" applyFont="1" applyBorder="1" applyAlignment="1" applyProtection="1">
      <alignment/>
      <protection locked="0"/>
    </xf>
    <xf numFmtId="2" fontId="43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42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164" fontId="0" fillId="0" borderId="10" xfId="42" applyFont="1" applyFill="1" applyBorder="1" applyAlignment="1" applyProtection="1">
      <alignment horizontal="right"/>
      <protection/>
    </xf>
    <xf numFmtId="164" fontId="0" fillId="0" borderId="10" xfId="42" applyFont="1" applyFill="1" applyBorder="1" applyAlignment="1" applyProtection="1">
      <alignment/>
      <protection/>
    </xf>
    <xf numFmtId="166" fontId="0" fillId="0" borderId="10" xfId="59" applyFont="1" applyFill="1" applyBorder="1" applyAlignment="1" applyProtection="1">
      <alignment horizontal="center"/>
      <protection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wrapText="1"/>
    </xf>
    <xf numFmtId="0" fontId="46" fillId="0" borderId="0" xfId="0" applyFont="1" applyAlignment="1">
      <alignment horizontal="right"/>
    </xf>
    <xf numFmtId="0" fontId="45" fillId="0" borderId="19" xfId="51" applyFont="1" applyBorder="1" applyAlignment="1">
      <alignment horizontal="right" vertical="center"/>
      <protection/>
    </xf>
    <xf numFmtId="165" fontId="45" fillId="0" borderId="19" xfId="42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>
      <alignment horizontal="right"/>
    </xf>
    <xf numFmtId="0" fontId="48" fillId="0" borderId="19" xfId="51" applyFont="1" applyBorder="1" applyAlignment="1">
      <alignment horizontal="left"/>
      <protection/>
    </xf>
    <xf numFmtId="0" fontId="48" fillId="0" borderId="19" xfId="51" applyFont="1" applyBorder="1" applyAlignment="1">
      <alignment horizontal="left" wrapText="1"/>
      <protection/>
    </xf>
    <xf numFmtId="164" fontId="48" fillId="0" borderId="19" xfId="42" applyFont="1" applyFill="1" applyBorder="1" applyAlignment="1" applyProtection="1">
      <alignment horizontal="left"/>
      <protection/>
    </xf>
    <xf numFmtId="0" fontId="46" fillId="0" borderId="19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4" fontId="48" fillId="0" borderId="19" xfId="0" applyNumberFormat="1" applyFont="1" applyBorder="1" applyAlignment="1">
      <alignment horizontal="center" vertical="top" wrapText="1"/>
    </xf>
    <xf numFmtId="0" fontId="49" fillId="0" borderId="19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right" vertical="top" wrapText="1"/>
    </xf>
    <xf numFmtId="0" fontId="47" fillId="0" borderId="19" xfId="0" applyFont="1" applyBorder="1" applyAlignment="1">
      <alignment horizontal="right" vertical="top" wrapText="1"/>
    </xf>
    <xf numFmtId="0" fontId="50" fillId="0" borderId="19" xfId="0" applyFont="1" applyBorder="1" applyAlignment="1">
      <alignment horizontal="right" vertical="top" wrapText="1"/>
    </xf>
    <xf numFmtId="4" fontId="50" fillId="0" borderId="19" xfId="0" applyNumberFormat="1" applyFont="1" applyBorder="1" applyAlignment="1">
      <alignment horizontal="righ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4" fontId="48" fillId="0" borderId="19" xfId="0" applyNumberFormat="1" applyFont="1" applyBorder="1" applyAlignment="1">
      <alignment horizontal="center" vertical="top" wrapText="1"/>
    </xf>
    <xf numFmtId="0" fontId="49" fillId="0" borderId="19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34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" fontId="20" fillId="2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0" xfId="5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F47"/>
  <sheetViews>
    <sheetView workbookViewId="0" topLeftCell="A1">
      <selection activeCell="D25" sqref="D25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82" t="s">
        <v>0</v>
      </c>
      <c r="B1" s="182"/>
      <c r="C1" s="182"/>
      <c r="D1" s="182"/>
      <c r="E1" s="182"/>
      <c r="F1" s="182"/>
    </row>
    <row r="2" spans="2:4" ht="18">
      <c r="B2" s="1"/>
      <c r="C2" s="1"/>
      <c r="D2" s="1"/>
    </row>
    <row r="4" spans="1:6" s="3" customFormat="1" ht="25.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5" customFormat="1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9.5" customHeight="1">
      <c r="A6" s="6"/>
      <c r="B6" s="7"/>
      <c r="C6" s="7"/>
      <c r="D6" s="7"/>
      <c r="E6" s="7"/>
      <c r="F6" s="7"/>
    </row>
    <row r="7" spans="1:6" ht="19.5" customHeight="1">
      <c r="A7" s="8"/>
      <c r="B7" s="9"/>
      <c r="C7" s="9"/>
      <c r="D7" s="9"/>
      <c r="E7" s="9"/>
      <c r="F7" s="9"/>
    </row>
    <row r="8" spans="1:6" ht="19.5" customHeight="1">
      <c r="A8" s="10"/>
      <c r="B8" s="11"/>
      <c r="C8" s="11"/>
      <c r="D8" s="11"/>
      <c r="E8" s="11"/>
      <c r="F8" s="11"/>
    </row>
    <row r="9" spans="1:6" ht="19.5" customHeight="1">
      <c r="A9" s="8"/>
      <c r="B9" s="9"/>
      <c r="C9" s="9"/>
      <c r="D9" s="9"/>
      <c r="E9" s="9"/>
      <c r="F9" s="9"/>
    </row>
    <row r="10" spans="1:6" ht="19.5" customHeight="1">
      <c r="A10" s="10"/>
      <c r="B10" s="11"/>
      <c r="C10" s="11"/>
      <c r="D10" s="11"/>
      <c r="E10" s="11"/>
      <c r="F10" s="11"/>
    </row>
    <row r="11" spans="1:6" ht="19.5" customHeight="1">
      <c r="A11" s="8"/>
      <c r="B11" s="9"/>
      <c r="C11" s="9"/>
      <c r="D11" s="9"/>
      <c r="E11" s="9"/>
      <c r="F11" s="9"/>
    </row>
    <row r="12" spans="1:6" ht="19.5" customHeight="1">
      <c r="A12" s="12"/>
      <c r="B12" s="13"/>
      <c r="C12" s="13"/>
      <c r="D12" s="13"/>
      <c r="E12" s="13"/>
      <c r="F12" s="13"/>
    </row>
    <row r="13" spans="1:6" s="16" customFormat="1" ht="19.5" customHeight="1">
      <c r="A13" s="183" t="s">
        <v>7</v>
      </c>
      <c r="B13" s="183"/>
      <c r="C13" s="183"/>
      <c r="D13" s="183"/>
      <c r="E13" s="15"/>
      <c r="F13" s="15"/>
    </row>
    <row r="14" spans="2:4" ht="12.75">
      <c r="B14" s="17"/>
      <c r="C14" s="17"/>
      <c r="D14" s="17"/>
    </row>
    <row r="15" spans="2:4" ht="12.75">
      <c r="B15" s="17"/>
      <c r="C15" s="17"/>
      <c r="D15" s="17"/>
    </row>
    <row r="16" spans="2:4" ht="12.75">
      <c r="B16" s="18"/>
      <c r="C16" s="17"/>
      <c r="D16" s="17"/>
    </row>
    <row r="17" spans="2:4" ht="12.75">
      <c r="B17" s="17"/>
      <c r="C17" s="17"/>
      <c r="D17" s="17"/>
    </row>
    <row r="18" spans="2:4" ht="12.75">
      <c r="B18" s="17"/>
      <c r="C18" s="17"/>
      <c r="D18" s="17"/>
    </row>
    <row r="19" spans="2:4" ht="12.75">
      <c r="B19" s="17"/>
      <c r="C19" s="17"/>
      <c r="D19" s="17"/>
    </row>
    <row r="20" spans="2:4" ht="12.75">
      <c r="B20" s="17"/>
      <c r="C20" s="17"/>
      <c r="D20" s="17"/>
    </row>
    <row r="21" spans="2:4" ht="12.75">
      <c r="B21" s="17"/>
      <c r="C21" s="17"/>
      <c r="D21" s="17"/>
    </row>
    <row r="22" spans="2:4" ht="12.75">
      <c r="B22" s="17"/>
      <c r="C22" s="17"/>
      <c r="D22" s="17"/>
    </row>
    <row r="23" spans="2:4" ht="12.75">
      <c r="B23" s="17"/>
      <c r="C23" s="17"/>
      <c r="D23" s="17"/>
    </row>
    <row r="24" spans="2:4" ht="12.75">
      <c r="B24" s="17"/>
      <c r="C24" s="17"/>
      <c r="D24" s="17"/>
    </row>
    <row r="25" spans="2:4" ht="12.75">
      <c r="B25" s="17"/>
      <c r="C25" s="17"/>
      <c r="D25" s="17"/>
    </row>
    <row r="26" spans="2:4" ht="12.75">
      <c r="B26" s="17"/>
      <c r="C26" s="17"/>
      <c r="D26" s="17"/>
    </row>
    <row r="27" spans="2:4" ht="12.75">
      <c r="B27" s="17"/>
      <c r="C27" s="17"/>
      <c r="D27" s="17"/>
    </row>
    <row r="28" spans="2:4" ht="12.75">
      <c r="B28" s="17"/>
      <c r="C28" s="17"/>
      <c r="D28" s="17"/>
    </row>
    <row r="29" spans="2:4" ht="12.75">
      <c r="B29" s="17"/>
      <c r="C29" s="17"/>
      <c r="D29" s="17"/>
    </row>
    <row r="30" spans="2:4" ht="12.75">
      <c r="B30" s="17"/>
      <c r="C30" s="17"/>
      <c r="D30" s="17"/>
    </row>
    <row r="31" spans="2:4" ht="12.75">
      <c r="B31" s="17"/>
      <c r="C31" s="17"/>
      <c r="D31" s="17"/>
    </row>
    <row r="32" spans="2:4" ht="12.75"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</sheetData>
  <mergeCells count="2">
    <mergeCell ref="A1:F1"/>
    <mergeCell ref="A13:D13"/>
  </mergeCells>
  <printOptions horizontalCentered="1"/>
  <pageMargins left="0.5701388888888889" right="0.5402777777777777" top="2.204861111111111" bottom="0.5902777777777779" header="0.5118055555555556" footer="0.5118055555555556"/>
  <pageSetup horizontalDpi="300" verticalDpi="300" orientation="portrait" paperSize="9" scale="95"/>
  <headerFooter alignWithMargins="0">
    <oddHeader>&amp;R&amp;9Załącznik nr &amp;A
do uchwały Rady Miasta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17" customWidth="1"/>
    <col min="2" max="2" width="9.00390625" style="17" customWidth="1"/>
    <col min="3" max="3" width="6.625" style="17" customWidth="1"/>
    <col min="4" max="4" width="12.625" style="17" customWidth="1"/>
    <col min="5" max="5" width="13.125" style="17" customWidth="1"/>
    <col min="6" max="6" width="12.875" style="17" customWidth="1"/>
    <col min="7" max="7" width="15.875" style="17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7" customWidth="1"/>
  </cols>
  <sheetData>
    <row r="1" spans="1:10" ht="45" customHeight="1">
      <c r="A1" s="200" t="s">
        <v>159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6" ht="15.75">
      <c r="A2" s="73"/>
      <c r="B2" s="73"/>
      <c r="C2" s="73"/>
      <c r="D2" s="73"/>
      <c r="E2" s="73"/>
      <c r="F2" s="73"/>
    </row>
    <row r="3" spans="1:10" ht="13.5" customHeight="1">
      <c r="A3" s="68"/>
      <c r="B3" s="68"/>
      <c r="C3" s="68"/>
      <c r="D3" s="68"/>
      <c r="E3" s="68"/>
      <c r="F3" s="68"/>
      <c r="J3" s="74" t="s">
        <v>23</v>
      </c>
    </row>
    <row r="4" spans="1:10" ht="20.25" customHeight="1">
      <c r="A4" s="192" t="s">
        <v>1</v>
      </c>
      <c r="B4" s="192" t="s">
        <v>2</v>
      </c>
      <c r="C4" s="192" t="s">
        <v>3</v>
      </c>
      <c r="D4" s="193" t="s">
        <v>152</v>
      </c>
      <c r="E4" s="193" t="s">
        <v>153</v>
      </c>
      <c r="F4" s="193" t="s">
        <v>14</v>
      </c>
      <c r="G4" s="193"/>
      <c r="H4" s="193"/>
      <c r="I4" s="193"/>
      <c r="J4" s="193"/>
    </row>
    <row r="5" spans="1:10" ht="18" customHeight="1">
      <c r="A5" s="192"/>
      <c r="B5" s="192"/>
      <c r="C5" s="192"/>
      <c r="D5" s="193"/>
      <c r="E5" s="193"/>
      <c r="F5" s="193" t="s">
        <v>154</v>
      </c>
      <c r="G5" s="193" t="s">
        <v>12</v>
      </c>
      <c r="H5" s="193"/>
      <c r="I5" s="193"/>
      <c r="J5" s="193" t="s">
        <v>155</v>
      </c>
    </row>
    <row r="6" spans="1:10" ht="69" customHeight="1">
      <c r="A6" s="192"/>
      <c r="B6" s="192"/>
      <c r="C6" s="192"/>
      <c r="D6" s="193"/>
      <c r="E6" s="193"/>
      <c r="F6" s="193"/>
      <c r="G6" s="2" t="s">
        <v>156</v>
      </c>
      <c r="H6" s="2" t="s">
        <v>157</v>
      </c>
      <c r="I6" s="2" t="s">
        <v>158</v>
      </c>
      <c r="J6" s="193"/>
    </row>
    <row r="7" spans="1:10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9.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9.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4.75" customHeight="1">
      <c r="A21" s="199" t="s">
        <v>45</v>
      </c>
      <c r="B21" s="199"/>
      <c r="C21" s="199"/>
      <c r="D21" s="199"/>
      <c r="E21" s="43"/>
      <c r="F21" s="43"/>
      <c r="G21" s="43"/>
      <c r="H21" s="43"/>
      <c r="I21" s="43"/>
      <c r="J21" s="43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/>
  <headerFooter alignWithMargins="0">
    <oddHeader>&amp;RZałącznik nr &amp;A
do uchwały Rady Miasta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C27" sqref="C27"/>
    </sheetView>
  </sheetViews>
  <sheetFormatPr defaultColWidth="9.00390625" defaultRowHeight="12.75"/>
  <cols>
    <col min="1" max="1" width="18.625" style="17" customWidth="1"/>
    <col min="2" max="2" width="7.25390625" style="17" customWidth="1"/>
    <col min="3" max="3" width="9.00390625" style="17" customWidth="1"/>
    <col min="4" max="4" width="15.625" style="17" customWidth="1"/>
    <col min="5" max="5" width="7.625" style="75" customWidth="1"/>
    <col min="6" max="6" width="14.125" style="17" customWidth="1"/>
    <col min="7" max="7" width="14.375" style="17" customWidth="1"/>
    <col min="8" max="8" width="15.875" style="17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7" customWidth="1"/>
  </cols>
  <sheetData>
    <row r="1" spans="1:13" ht="45" customHeight="1">
      <c r="A1" s="200" t="s">
        <v>160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76"/>
    </row>
    <row r="3" ht="12.75">
      <c r="M3" s="74" t="s">
        <v>23</v>
      </c>
    </row>
    <row r="4" spans="1:82" ht="20.25" customHeight="1">
      <c r="A4" s="193" t="s">
        <v>161</v>
      </c>
      <c r="B4" s="192" t="s">
        <v>1</v>
      </c>
      <c r="C4" s="192" t="s">
        <v>2</v>
      </c>
      <c r="D4" s="193" t="s">
        <v>162</v>
      </c>
      <c r="E4" s="201" t="s">
        <v>3</v>
      </c>
      <c r="F4" s="193" t="s">
        <v>153</v>
      </c>
      <c r="G4" s="193" t="s">
        <v>14</v>
      </c>
      <c r="H4" s="193"/>
      <c r="I4" s="193"/>
      <c r="J4" s="193"/>
      <c r="K4" s="193"/>
      <c r="L4" s="193"/>
      <c r="M4" s="193"/>
      <c r="CA4" s="17"/>
      <c r="CB4" s="17"/>
      <c r="CC4" s="17"/>
      <c r="CD4" s="17"/>
    </row>
    <row r="5" spans="1:82" ht="18" customHeight="1">
      <c r="A5" s="193"/>
      <c r="B5" s="192"/>
      <c r="C5" s="192"/>
      <c r="D5" s="193"/>
      <c r="E5" s="201"/>
      <c r="F5" s="193"/>
      <c r="G5" s="193" t="s">
        <v>154</v>
      </c>
      <c r="H5" s="193" t="s">
        <v>12</v>
      </c>
      <c r="I5" s="193"/>
      <c r="J5" s="193"/>
      <c r="K5" s="193"/>
      <c r="L5" s="193"/>
      <c r="M5" s="193" t="s">
        <v>155</v>
      </c>
      <c r="CA5" s="17"/>
      <c r="CB5" s="17"/>
      <c r="CC5" s="17"/>
      <c r="CD5" s="17"/>
    </row>
    <row r="6" spans="1:82" ht="69" customHeight="1">
      <c r="A6" s="193"/>
      <c r="B6" s="192"/>
      <c r="C6" s="192"/>
      <c r="D6" s="193"/>
      <c r="E6" s="201"/>
      <c r="F6" s="193"/>
      <c r="G6" s="193"/>
      <c r="H6" s="2" t="s">
        <v>156</v>
      </c>
      <c r="I6" s="2" t="s">
        <v>157</v>
      </c>
      <c r="J6" s="2" t="s">
        <v>158</v>
      </c>
      <c r="K6" s="2" t="s">
        <v>163</v>
      </c>
      <c r="L6" s="2" t="s">
        <v>164</v>
      </c>
      <c r="M6" s="193"/>
      <c r="CA6" s="17"/>
      <c r="CB6" s="17"/>
      <c r="CC6" s="17"/>
      <c r="CD6" s="17"/>
    </row>
    <row r="7" spans="1:82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CA7" s="17"/>
      <c r="CB7" s="17"/>
      <c r="CC7" s="17"/>
      <c r="CD7" s="17"/>
    </row>
    <row r="8" spans="1:82" ht="50.25" customHeight="1">
      <c r="A8" s="202" t="s">
        <v>165</v>
      </c>
      <c r="B8" s="202"/>
      <c r="C8" s="202"/>
      <c r="D8" s="77"/>
      <c r="E8" s="78"/>
      <c r="F8" s="79"/>
      <c r="G8" s="79"/>
      <c r="H8" s="79"/>
      <c r="I8" s="79"/>
      <c r="J8" s="79"/>
      <c r="K8" s="79"/>
      <c r="L8" s="79"/>
      <c r="M8" s="79"/>
      <c r="CA8" s="17"/>
      <c r="CB8" s="17"/>
      <c r="CC8" s="17"/>
      <c r="CD8" s="17"/>
    </row>
    <row r="9" spans="1:82" ht="19.5" customHeight="1">
      <c r="A9" s="9"/>
      <c r="B9" s="9"/>
      <c r="C9" s="9"/>
      <c r="D9" s="9"/>
      <c r="E9" s="80"/>
      <c r="F9" s="81"/>
      <c r="G9" s="81"/>
      <c r="H9" s="81"/>
      <c r="I9" s="81"/>
      <c r="J9" s="81"/>
      <c r="K9" s="81"/>
      <c r="L9" s="81"/>
      <c r="M9" s="81"/>
      <c r="CA9" s="17"/>
      <c r="CB9" s="17"/>
      <c r="CC9" s="17"/>
      <c r="CD9" s="17"/>
    </row>
    <row r="10" spans="1:82" ht="19.5" customHeight="1">
      <c r="A10" s="13"/>
      <c r="B10" s="13"/>
      <c r="C10" s="13"/>
      <c r="D10" s="13"/>
      <c r="E10" s="82"/>
      <c r="F10" s="83"/>
      <c r="G10" s="83"/>
      <c r="H10" s="83"/>
      <c r="I10" s="83"/>
      <c r="J10" s="83"/>
      <c r="K10" s="83"/>
      <c r="L10" s="83"/>
      <c r="M10" s="83"/>
      <c r="CA10" s="17"/>
      <c r="CB10" s="17"/>
      <c r="CC10" s="17"/>
      <c r="CD10" s="17"/>
    </row>
    <row r="11" spans="1:82" ht="51.75" customHeight="1">
      <c r="A11" s="203" t="s">
        <v>166</v>
      </c>
      <c r="B11" s="203"/>
      <c r="C11" s="203"/>
      <c r="D11" s="77"/>
      <c r="E11" s="78"/>
      <c r="F11" s="79"/>
      <c r="G11" s="79"/>
      <c r="H11" s="79"/>
      <c r="I11" s="79"/>
      <c r="J11" s="79"/>
      <c r="K11" s="79"/>
      <c r="L11" s="79"/>
      <c r="M11" s="79"/>
      <c r="CA11" s="17"/>
      <c r="CB11" s="17"/>
      <c r="CC11" s="17"/>
      <c r="CD11" s="17"/>
    </row>
    <row r="12" spans="1:82" ht="19.5" customHeight="1">
      <c r="A12" s="9"/>
      <c r="B12" s="9"/>
      <c r="C12" s="9"/>
      <c r="D12" s="9"/>
      <c r="E12" s="80"/>
      <c r="F12" s="81"/>
      <c r="G12" s="81"/>
      <c r="H12" s="81"/>
      <c r="I12" s="81"/>
      <c r="J12" s="81"/>
      <c r="K12" s="81"/>
      <c r="L12" s="81"/>
      <c r="M12" s="81"/>
      <c r="CA12" s="17"/>
      <c r="CB12" s="17"/>
      <c r="CC12" s="17"/>
      <c r="CD12" s="17"/>
    </row>
    <row r="13" spans="1:82" ht="19.5" customHeight="1">
      <c r="A13" s="13"/>
      <c r="B13" s="13"/>
      <c r="C13" s="13"/>
      <c r="D13" s="13"/>
      <c r="E13" s="82"/>
      <c r="F13" s="83"/>
      <c r="G13" s="83"/>
      <c r="H13" s="83"/>
      <c r="I13" s="83"/>
      <c r="J13" s="83"/>
      <c r="K13" s="83"/>
      <c r="L13" s="83"/>
      <c r="M13" s="83"/>
      <c r="CA13" s="17"/>
      <c r="CB13" s="17"/>
      <c r="CC13" s="17"/>
      <c r="CD13" s="17"/>
    </row>
    <row r="14" spans="1:82" ht="51.75" customHeight="1">
      <c r="A14" s="203" t="s">
        <v>167</v>
      </c>
      <c r="B14" s="203"/>
      <c r="C14" s="203"/>
      <c r="D14" s="77"/>
      <c r="E14" s="78"/>
      <c r="F14" s="79"/>
      <c r="G14" s="79"/>
      <c r="H14" s="79"/>
      <c r="I14" s="79"/>
      <c r="J14" s="79"/>
      <c r="K14" s="79"/>
      <c r="L14" s="79"/>
      <c r="M14" s="79"/>
      <c r="CA14" s="17"/>
      <c r="CB14" s="17"/>
      <c r="CC14" s="17"/>
      <c r="CD14" s="17"/>
    </row>
    <row r="15" spans="1:82" ht="19.5" customHeight="1">
      <c r="A15" s="9"/>
      <c r="B15" s="9"/>
      <c r="C15" s="9"/>
      <c r="D15" s="9"/>
      <c r="E15" s="80"/>
      <c r="F15" s="81"/>
      <c r="G15" s="81"/>
      <c r="H15" s="81"/>
      <c r="I15" s="81"/>
      <c r="J15" s="81"/>
      <c r="K15" s="81"/>
      <c r="L15" s="81"/>
      <c r="M15" s="81"/>
      <c r="CA15" s="17"/>
      <c r="CB15" s="17"/>
      <c r="CC15" s="17"/>
      <c r="CD15" s="17"/>
    </row>
    <row r="16" spans="1:82" ht="19.5" customHeight="1">
      <c r="A16" s="13"/>
      <c r="B16" s="13"/>
      <c r="C16" s="13"/>
      <c r="D16" s="13"/>
      <c r="E16" s="82"/>
      <c r="F16" s="83"/>
      <c r="G16" s="83"/>
      <c r="H16" s="83"/>
      <c r="I16" s="83"/>
      <c r="J16" s="83"/>
      <c r="K16" s="83"/>
      <c r="L16" s="83"/>
      <c r="M16" s="83"/>
      <c r="CA16" s="17"/>
      <c r="CB16" s="17"/>
      <c r="CC16" s="17"/>
      <c r="CD16" s="17"/>
    </row>
    <row r="17" spans="1:82" ht="24.75" customHeight="1">
      <c r="A17" s="199" t="s">
        <v>45</v>
      </c>
      <c r="B17" s="199"/>
      <c r="C17" s="199"/>
      <c r="D17" s="84"/>
      <c r="E17" s="85"/>
      <c r="F17" s="84"/>
      <c r="G17" s="84"/>
      <c r="H17" s="84"/>
      <c r="I17" s="84"/>
      <c r="J17" s="84"/>
      <c r="K17" s="84"/>
      <c r="L17" s="84"/>
      <c r="M17" s="84"/>
      <c r="CA17" s="17"/>
      <c r="CB17" s="17"/>
      <c r="CC17" s="17"/>
      <c r="CD17" s="17"/>
    </row>
  </sheetData>
  <mergeCells count="15">
    <mergeCell ref="A17:C17"/>
    <mergeCell ref="M5:M6"/>
    <mergeCell ref="A8:C8"/>
    <mergeCell ref="A11:C11"/>
    <mergeCell ref="A14:C14"/>
    <mergeCell ref="A1:L1"/>
    <mergeCell ref="A4:A6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2777777777778" right="0.5902777777777778" top="1.1020833333333333" bottom="0.39375" header="0.5118055555555556" footer="0.5118055555555556"/>
  <pageSetup fitToHeight="1" fitToWidth="1" horizontalDpi="300" verticalDpi="300" orientation="landscape" paperSize="9"/>
  <headerFooter alignWithMargins="0">
    <oddHeader>&amp;RZałącznik nr &amp;A
do uchwały Rady Miasta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04" t="s">
        <v>168</v>
      </c>
      <c r="B1" s="204"/>
      <c r="C1" s="204"/>
      <c r="D1" s="204"/>
      <c r="E1" s="204"/>
      <c r="F1" s="204"/>
      <c r="G1" s="204"/>
      <c r="H1" s="204"/>
      <c r="I1" s="204"/>
    </row>
    <row r="2" spans="1:9" ht="16.5">
      <c r="A2" s="204" t="s">
        <v>169</v>
      </c>
      <c r="B2" s="204"/>
      <c r="C2" s="204"/>
      <c r="D2" s="204"/>
      <c r="E2" s="204"/>
      <c r="F2" s="204"/>
      <c r="G2" s="204"/>
      <c r="H2" s="204"/>
      <c r="I2" s="204"/>
    </row>
    <row r="3" spans="1:9" ht="13.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12.75">
      <c r="A4" s="17"/>
      <c r="B4" s="17"/>
      <c r="C4" s="17"/>
      <c r="D4" s="17"/>
      <c r="E4" s="17"/>
      <c r="F4" s="17"/>
      <c r="G4" s="17"/>
      <c r="H4" s="17"/>
      <c r="I4" s="32" t="s">
        <v>23</v>
      </c>
    </row>
    <row r="5" spans="1:9" ht="15" customHeight="1">
      <c r="A5" s="192" t="s">
        <v>24</v>
      </c>
      <c r="B5" s="192" t="s">
        <v>170</v>
      </c>
      <c r="C5" s="193" t="s">
        <v>1</v>
      </c>
      <c r="D5" s="193" t="s">
        <v>171</v>
      </c>
      <c r="E5" s="193" t="s">
        <v>172</v>
      </c>
      <c r="F5" s="193"/>
      <c r="G5" s="193" t="s">
        <v>173</v>
      </c>
      <c r="H5" s="193"/>
      <c r="I5" s="193" t="s">
        <v>174</v>
      </c>
    </row>
    <row r="6" spans="1:9" ht="15" customHeight="1">
      <c r="A6" s="192"/>
      <c r="B6" s="192"/>
      <c r="C6" s="193"/>
      <c r="D6" s="193"/>
      <c r="E6" s="193" t="s">
        <v>175</v>
      </c>
      <c r="F6" s="193" t="s">
        <v>176</v>
      </c>
      <c r="G6" s="193" t="s">
        <v>175</v>
      </c>
      <c r="H6" s="193" t="s">
        <v>177</v>
      </c>
      <c r="I6" s="193"/>
    </row>
    <row r="7" spans="1:9" ht="15" customHeight="1">
      <c r="A7" s="192"/>
      <c r="B7" s="192"/>
      <c r="C7" s="193"/>
      <c r="D7" s="193"/>
      <c r="E7" s="193"/>
      <c r="F7" s="193"/>
      <c r="G7" s="193"/>
      <c r="H7" s="193"/>
      <c r="I7" s="193"/>
    </row>
    <row r="8" spans="1:9" ht="15" customHeight="1">
      <c r="A8" s="192"/>
      <c r="B8" s="192"/>
      <c r="C8" s="193"/>
      <c r="D8" s="193"/>
      <c r="E8" s="193"/>
      <c r="F8" s="193"/>
      <c r="G8" s="193"/>
      <c r="H8" s="193"/>
      <c r="I8" s="193"/>
    </row>
    <row r="9" spans="1:9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21.75" customHeight="1">
      <c r="A10" s="33" t="s">
        <v>178</v>
      </c>
      <c r="B10" s="7" t="s">
        <v>179</v>
      </c>
      <c r="C10" s="7"/>
      <c r="D10" s="7"/>
      <c r="E10" s="7"/>
      <c r="F10" s="7"/>
      <c r="G10" s="7"/>
      <c r="H10" s="7"/>
      <c r="I10" s="7"/>
    </row>
    <row r="11" spans="1:9" ht="21.75" customHeight="1">
      <c r="A11" s="35"/>
      <c r="B11" s="87" t="s">
        <v>12</v>
      </c>
      <c r="C11" s="87"/>
      <c r="D11" s="9"/>
      <c r="E11" s="9"/>
      <c r="F11" s="9"/>
      <c r="G11" s="9"/>
      <c r="H11" s="9"/>
      <c r="I11" s="9"/>
    </row>
    <row r="12" spans="1:9" ht="21.75" customHeight="1">
      <c r="A12" s="35"/>
      <c r="B12" s="88" t="s">
        <v>40</v>
      </c>
      <c r="C12" s="88"/>
      <c r="D12" s="9"/>
      <c r="E12" s="9"/>
      <c r="F12" s="9"/>
      <c r="G12" s="9"/>
      <c r="H12" s="9"/>
      <c r="I12" s="9"/>
    </row>
    <row r="13" spans="1:9" ht="21.75" customHeight="1">
      <c r="A13" s="35"/>
      <c r="B13" s="88" t="s">
        <v>42</v>
      </c>
      <c r="C13" s="88"/>
      <c r="D13" s="9"/>
      <c r="E13" s="9"/>
      <c r="F13" s="9"/>
      <c r="G13" s="9"/>
      <c r="H13" s="9"/>
      <c r="I13" s="9"/>
    </row>
    <row r="14" spans="1:9" ht="21.75" customHeight="1">
      <c r="A14" s="35"/>
      <c r="B14" s="88" t="s">
        <v>43</v>
      </c>
      <c r="C14" s="88"/>
      <c r="D14" s="9"/>
      <c r="E14" s="9"/>
      <c r="F14" s="9"/>
      <c r="G14" s="9"/>
      <c r="H14" s="9"/>
      <c r="I14" s="9"/>
    </row>
    <row r="15" spans="1:9" ht="21.75" customHeight="1">
      <c r="A15" s="89"/>
      <c r="B15" s="90" t="s">
        <v>44</v>
      </c>
      <c r="C15" s="90"/>
      <c r="D15" s="13"/>
      <c r="E15" s="13"/>
      <c r="F15" s="13"/>
      <c r="G15" s="13"/>
      <c r="H15" s="13"/>
      <c r="I15" s="13"/>
    </row>
    <row r="16" spans="1:9" ht="21.75" customHeight="1">
      <c r="A16" s="33" t="s">
        <v>180</v>
      </c>
      <c r="B16" s="7" t="s">
        <v>181</v>
      </c>
      <c r="C16" s="7"/>
      <c r="D16" s="7"/>
      <c r="E16" s="7"/>
      <c r="F16" s="7"/>
      <c r="G16" s="7"/>
      <c r="H16" s="7"/>
      <c r="I16" s="7"/>
    </row>
    <row r="17" spans="1:9" ht="21.75" customHeight="1">
      <c r="A17" s="35"/>
      <c r="B17" s="87" t="s">
        <v>12</v>
      </c>
      <c r="C17" s="87"/>
      <c r="D17" s="9"/>
      <c r="E17" s="9"/>
      <c r="F17" s="9"/>
      <c r="G17" s="9"/>
      <c r="H17" s="9"/>
      <c r="I17" s="9"/>
    </row>
    <row r="18" spans="1:9" ht="21.75" customHeight="1">
      <c r="A18" s="35"/>
      <c r="B18" s="88" t="s">
        <v>40</v>
      </c>
      <c r="C18" s="88"/>
      <c r="D18" s="9"/>
      <c r="E18" s="9"/>
      <c r="F18" s="9"/>
      <c r="G18" s="9"/>
      <c r="H18" s="9"/>
      <c r="I18" s="9"/>
    </row>
    <row r="19" spans="1:9" ht="21.75" customHeight="1">
      <c r="A19" s="35"/>
      <c r="B19" s="88" t="s">
        <v>42</v>
      </c>
      <c r="C19" s="88"/>
      <c r="D19" s="9"/>
      <c r="E19" s="9"/>
      <c r="F19" s="9"/>
      <c r="G19" s="9"/>
      <c r="H19" s="9"/>
      <c r="I19" s="9"/>
    </row>
    <row r="20" spans="1:9" ht="21.75" customHeight="1">
      <c r="A20" s="35"/>
      <c r="B20" s="88" t="s">
        <v>43</v>
      </c>
      <c r="C20" s="88"/>
      <c r="D20" s="9"/>
      <c r="E20" s="9"/>
      <c r="F20" s="9"/>
      <c r="G20" s="9"/>
      <c r="H20" s="9"/>
      <c r="I20" s="9"/>
    </row>
    <row r="21" spans="1:9" ht="21.75" customHeight="1">
      <c r="A21" s="89"/>
      <c r="B21" s="90" t="s">
        <v>44</v>
      </c>
      <c r="C21" s="90"/>
      <c r="D21" s="13"/>
      <c r="E21" s="13"/>
      <c r="F21" s="13"/>
      <c r="G21" s="13"/>
      <c r="H21" s="13"/>
      <c r="I21" s="13"/>
    </row>
    <row r="22" spans="1:9" ht="21.75" customHeight="1">
      <c r="A22" s="33" t="s">
        <v>182</v>
      </c>
      <c r="B22" s="7" t="s">
        <v>183</v>
      </c>
      <c r="C22" s="7"/>
      <c r="D22" s="7"/>
      <c r="E22" s="7"/>
      <c r="F22" s="7"/>
      <c r="G22" s="7"/>
      <c r="H22" s="7"/>
      <c r="I22" s="7"/>
    </row>
    <row r="23" spans="1:9" ht="21.75" customHeight="1">
      <c r="A23" s="9"/>
      <c r="B23" s="87" t="s">
        <v>12</v>
      </c>
      <c r="C23" s="87"/>
      <c r="D23" s="9"/>
      <c r="E23" s="9"/>
      <c r="F23" s="35"/>
      <c r="G23" s="9"/>
      <c r="H23" s="9"/>
      <c r="I23" s="9"/>
    </row>
    <row r="24" spans="1:9" ht="21.75" customHeight="1">
      <c r="A24" s="9"/>
      <c r="B24" s="88" t="s">
        <v>40</v>
      </c>
      <c r="C24" s="88"/>
      <c r="D24" s="9"/>
      <c r="E24" s="9"/>
      <c r="F24" s="35" t="s">
        <v>46</v>
      </c>
      <c r="G24" s="9"/>
      <c r="H24" s="9"/>
      <c r="I24" s="9"/>
    </row>
    <row r="25" spans="1:9" ht="21.75" customHeight="1">
      <c r="A25" s="9"/>
      <c r="B25" s="88" t="s">
        <v>42</v>
      </c>
      <c r="C25" s="88"/>
      <c r="D25" s="9"/>
      <c r="E25" s="9"/>
      <c r="F25" s="35" t="s">
        <v>46</v>
      </c>
      <c r="G25" s="9"/>
      <c r="H25" s="9"/>
      <c r="I25" s="9"/>
    </row>
    <row r="26" spans="1:9" ht="21.75" customHeight="1">
      <c r="A26" s="9"/>
      <c r="B26" s="88" t="s">
        <v>43</v>
      </c>
      <c r="C26" s="88"/>
      <c r="D26" s="9"/>
      <c r="E26" s="9"/>
      <c r="F26" s="35" t="s">
        <v>46</v>
      </c>
      <c r="G26" s="9"/>
      <c r="H26" s="9"/>
      <c r="I26" s="9"/>
    </row>
    <row r="27" spans="1:9" ht="21.75" customHeight="1">
      <c r="A27" s="13"/>
      <c r="B27" s="90" t="s">
        <v>44</v>
      </c>
      <c r="C27" s="90"/>
      <c r="D27" s="13"/>
      <c r="E27" s="13"/>
      <c r="F27" s="89" t="s">
        <v>46</v>
      </c>
      <c r="G27" s="13"/>
      <c r="H27" s="13"/>
      <c r="I27" s="13"/>
    </row>
    <row r="28" spans="1:9" s="16" customFormat="1" ht="21.75" customHeight="1">
      <c r="A28" s="183" t="s">
        <v>45</v>
      </c>
      <c r="B28" s="183"/>
      <c r="C28" s="14"/>
      <c r="D28" s="42"/>
      <c r="E28" s="42"/>
      <c r="F28" s="42"/>
      <c r="G28" s="42"/>
      <c r="H28" s="42"/>
      <c r="I28" s="42"/>
    </row>
    <row r="29" ht="4.5" customHeight="1"/>
    <row r="30" ht="14.25">
      <c r="A30" t="s">
        <v>184</v>
      </c>
    </row>
  </sheetData>
  <mergeCells count="14">
    <mergeCell ref="F6:F8"/>
    <mergeCell ref="G6:G8"/>
    <mergeCell ref="H6:H8"/>
    <mergeCell ref="A28:B28"/>
    <mergeCell ref="A1:I1"/>
    <mergeCell ref="A2:I2"/>
    <mergeCell ref="A5:A8"/>
    <mergeCell ref="B5:B8"/>
    <mergeCell ref="C5:C8"/>
    <mergeCell ref="D5:D8"/>
    <mergeCell ref="E5:F5"/>
    <mergeCell ref="G5:H5"/>
    <mergeCell ref="I5:I8"/>
    <mergeCell ref="E6:E8"/>
  </mergeCells>
  <printOptions horizontalCentered="1"/>
  <pageMargins left="0.5118055555555556" right="0.5118055555555556" top="2.204861111111111" bottom="0.7875" header="0.5118055555555556" footer="0.5118055555555556"/>
  <pageSetup horizontalDpi="300" verticalDpi="300" orientation="portrait" paperSize="9" scale="90"/>
  <headerFooter alignWithMargins="0">
    <oddHeader>&amp;R&amp;9Załącznik nr &amp;A
do uchwały Rady Miasta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98" t="s">
        <v>185</v>
      </c>
      <c r="B1" s="198"/>
      <c r="C1" s="198"/>
      <c r="D1" s="198"/>
      <c r="E1" s="198"/>
      <c r="F1" s="198"/>
    </row>
    <row r="2" spans="4:6" ht="19.5" customHeight="1">
      <c r="D2" s="86"/>
      <c r="E2" s="86"/>
      <c r="F2" s="86"/>
    </row>
    <row r="3" spans="4:6" ht="19.5" customHeight="1">
      <c r="D3" s="17"/>
      <c r="E3" s="17"/>
      <c r="F3" s="91" t="s">
        <v>23</v>
      </c>
    </row>
    <row r="4" spans="1:6" ht="19.5" customHeight="1">
      <c r="A4" s="192" t="s">
        <v>24</v>
      </c>
      <c r="B4" s="192" t="s">
        <v>1</v>
      </c>
      <c r="C4" s="192" t="s">
        <v>2</v>
      </c>
      <c r="D4" s="193" t="s">
        <v>186</v>
      </c>
      <c r="E4" s="193" t="s">
        <v>187</v>
      </c>
      <c r="F4" s="193" t="s">
        <v>188</v>
      </c>
    </row>
    <row r="5" spans="1:6" ht="19.5" customHeight="1">
      <c r="A5" s="192"/>
      <c r="B5" s="192"/>
      <c r="C5" s="192"/>
      <c r="D5" s="193"/>
      <c r="E5" s="193"/>
      <c r="F5" s="193"/>
    </row>
    <row r="6" spans="1:6" ht="19.5" customHeight="1">
      <c r="A6" s="192"/>
      <c r="B6" s="192"/>
      <c r="C6" s="192"/>
      <c r="D6" s="193"/>
      <c r="E6" s="193"/>
      <c r="F6" s="193"/>
    </row>
    <row r="7" spans="1:6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30" customHeight="1">
      <c r="A8" s="92"/>
      <c r="B8" s="92"/>
      <c r="C8" s="92"/>
      <c r="D8" s="92"/>
      <c r="E8" s="92"/>
      <c r="F8" s="92"/>
    </row>
    <row r="9" spans="1:6" ht="30" customHeight="1">
      <c r="A9" s="93"/>
      <c r="B9" s="93"/>
      <c r="C9" s="93"/>
      <c r="D9" s="93"/>
      <c r="E9" s="93"/>
      <c r="F9" s="93"/>
    </row>
    <row r="10" spans="1:6" ht="30" customHeight="1">
      <c r="A10" s="93"/>
      <c r="B10" s="93"/>
      <c r="C10" s="93"/>
      <c r="D10" s="93"/>
      <c r="E10" s="93"/>
      <c r="F10" s="93"/>
    </row>
    <row r="11" spans="1:6" ht="30" customHeight="1">
      <c r="A11" s="93"/>
      <c r="B11" s="93"/>
      <c r="C11" s="93"/>
      <c r="D11" s="93"/>
      <c r="E11" s="93"/>
      <c r="F11" s="93"/>
    </row>
    <row r="12" spans="1:6" ht="30" customHeight="1">
      <c r="A12" s="94"/>
      <c r="B12" s="94"/>
      <c r="C12" s="94"/>
      <c r="D12" s="94"/>
      <c r="E12" s="94"/>
      <c r="F12" s="94"/>
    </row>
    <row r="13" spans="1:6" s="17" customFormat="1" ht="30" customHeight="1">
      <c r="A13" s="183" t="s">
        <v>45</v>
      </c>
      <c r="B13" s="183"/>
      <c r="C13" s="183"/>
      <c r="D13" s="183"/>
      <c r="E13" s="62"/>
      <c r="F13" s="62"/>
    </row>
  </sheetData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Miasta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17" customWidth="1"/>
    <col min="2" max="2" width="8.125" style="17" customWidth="1"/>
    <col min="3" max="3" width="9.875" style="17" customWidth="1"/>
    <col min="4" max="4" width="41.625" style="17" customWidth="1"/>
    <col min="5" max="5" width="22.375" style="17" customWidth="1"/>
    <col min="6" max="16384" width="9.125" style="17" customWidth="1"/>
  </cols>
  <sheetData>
    <row r="1" spans="1:5" ht="19.5" customHeight="1">
      <c r="A1" s="187" t="s">
        <v>189</v>
      </c>
      <c r="B1" s="187"/>
      <c r="C1" s="187"/>
      <c r="D1" s="187"/>
      <c r="E1" s="187"/>
    </row>
    <row r="2" spans="4:5" ht="19.5" customHeight="1">
      <c r="D2" s="86"/>
      <c r="E2" s="86"/>
    </row>
    <row r="3" ht="19.5" customHeight="1">
      <c r="E3" s="91" t="s">
        <v>23</v>
      </c>
    </row>
    <row r="4" spans="1:5" ht="19.5" customHeight="1">
      <c r="A4" s="40" t="s">
        <v>24</v>
      </c>
      <c r="B4" s="40" t="s">
        <v>1</v>
      </c>
      <c r="C4" s="40" t="s">
        <v>2</v>
      </c>
      <c r="D4" s="40" t="s">
        <v>190</v>
      </c>
      <c r="E4" s="40" t="s">
        <v>191</v>
      </c>
    </row>
    <row r="5" spans="1:5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30" customHeight="1">
      <c r="A6" s="63"/>
      <c r="B6" s="63"/>
      <c r="C6" s="63"/>
      <c r="D6" s="63"/>
      <c r="E6" s="63"/>
    </row>
    <row r="7" spans="1:5" ht="30" customHeight="1">
      <c r="A7" s="64"/>
      <c r="B7" s="64"/>
      <c r="C7" s="64"/>
      <c r="D7" s="64"/>
      <c r="E7" s="64"/>
    </row>
    <row r="8" spans="1:5" ht="30" customHeight="1">
      <c r="A8" s="64"/>
      <c r="B8" s="64"/>
      <c r="C8" s="64"/>
      <c r="D8" s="64"/>
      <c r="E8" s="64"/>
    </row>
    <row r="9" spans="1:5" ht="30" customHeight="1">
      <c r="A9" s="66"/>
      <c r="B9" s="66"/>
      <c r="C9" s="66"/>
      <c r="D9" s="66"/>
      <c r="E9" s="66"/>
    </row>
    <row r="10" spans="1:5" ht="30" customHeight="1">
      <c r="A10" s="183" t="s">
        <v>45</v>
      </c>
      <c r="B10" s="183"/>
      <c r="C10" s="183"/>
      <c r="D10" s="183"/>
      <c r="E10" s="62"/>
    </row>
  </sheetData>
  <mergeCells count="2">
    <mergeCell ref="A1:E1"/>
    <mergeCell ref="A10:D10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Miasta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4.375" style="0" customWidth="1"/>
    <col min="2" max="2" width="7.25390625" style="0" customWidth="1"/>
    <col min="4" max="4" width="66.00390625" style="0" customWidth="1"/>
    <col min="5" max="5" width="37.25390625" style="0" customWidth="1"/>
    <col min="6" max="6" width="16.00390625" style="0" customWidth="1"/>
  </cols>
  <sheetData>
    <row r="1" spans="1:6" ht="16.5" customHeight="1">
      <c r="A1" s="205" t="s">
        <v>192</v>
      </c>
      <c r="B1" s="205"/>
      <c r="C1" s="205"/>
      <c r="D1" s="205"/>
      <c r="E1" s="205"/>
      <c r="F1" s="95"/>
    </row>
    <row r="2" spans="1:6" ht="15" customHeight="1">
      <c r="A2" s="96"/>
      <c r="B2" s="96"/>
      <c r="C2" s="96"/>
      <c r="D2" s="97"/>
      <c r="E2" s="97"/>
      <c r="F2" s="95"/>
    </row>
    <row r="3" spans="1:6" ht="12.75" customHeight="1" hidden="1">
      <c r="A3" s="96"/>
      <c r="B3" s="96"/>
      <c r="C3" s="96"/>
      <c r="D3" s="98"/>
      <c r="E3" s="99"/>
      <c r="F3" s="100" t="s">
        <v>23</v>
      </c>
    </row>
    <row r="4" spans="1:6" ht="19.5" customHeight="1">
      <c r="A4" s="101" t="s">
        <v>24</v>
      </c>
      <c r="B4" s="101" t="s">
        <v>1</v>
      </c>
      <c r="C4" s="101" t="s">
        <v>2</v>
      </c>
      <c r="D4" s="101" t="s">
        <v>161</v>
      </c>
      <c r="E4" s="101" t="s">
        <v>193</v>
      </c>
      <c r="F4" s="102" t="s">
        <v>191</v>
      </c>
    </row>
    <row r="5" spans="1:7" s="103" customFormat="1" ht="13.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7">
        <v>6</v>
      </c>
      <c r="G5" s="158"/>
    </row>
    <row r="6" spans="1:7" ht="42.75" customHeight="1">
      <c r="A6" s="159">
        <v>1</v>
      </c>
      <c r="B6" s="159">
        <v>851</v>
      </c>
      <c r="C6" s="159">
        <v>85154</v>
      </c>
      <c r="D6" s="160" t="s">
        <v>194</v>
      </c>
      <c r="E6" s="159" t="s">
        <v>316</v>
      </c>
      <c r="F6" s="161">
        <v>100000</v>
      </c>
      <c r="G6" s="158"/>
    </row>
    <row r="7" spans="1:7" ht="32.25" customHeight="1">
      <c r="A7" s="159">
        <v>2</v>
      </c>
      <c r="B7" s="159">
        <v>851</v>
      </c>
      <c r="C7" s="159">
        <v>85195</v>
      </c>
      <c r="D7" s="160" t="s">
        <v>196</v>
      </c>
      <c r="E7" s="159" t="s">
        <v>195</v>
      </c>
      <c r="F7" s="161">
        <v>50000</v>
      </c>
      <c r="G7" s="158"/>
    </row>
    <row r="8" spans="1:7" ht="30" customHeight="1">
      <c r="A8" s="159">
        <v>3</v>
      </c>
      <c r="B8" s="159">
        <v>851</v>
      </c>
      <c r="C8" s="159">
        <v>85195</v>
      </c>
      <c r="D8" s="160" t="s">
        <v>197</v>
      </c>
      <c r="E8" s="159" t="s">
        <v>195</v>
      </c>
      <c r="F8" s="161">
        <v>8000</v>
      </c>
      <c r="G8" s="158"/>
    </row>
    <row r="9" spans="1:7" ht="24.75" customHeight="1">
      <c r="A9" s="159">
        <v>4</v>
      </c>
      <c r="B9" s="159">
        <v>851</v>
      </c>
      <c r="C9" s="159">
        <v>85195</v>
      </c>
      <c r="D9" s="160" t="s">
        <v>198</v>
      </c>
      <c r="E9" s="159" t="s">
        <v>195</v>
      </c>
      <c r="F9" s="161">
        <v>5000</v>
      </c>
      <c r="G9" s="158"/>
    </row>
    <row r="10" spans="1:7" ht="25.5" customHeight="1">
      <c r="A10" s="159">
        <v>5</v>
      </c>
      <c r="B10" s="159">
        <v>851</v>
      </c>
      <c r="C10" s="159">
        <v>85195</v>
      </c>
      <c r="D10" s="160" t="s">
        <v>199</v>
      </c>
      <c r="E10" s="159" t="s">
        <v>195</v>
      </c>
      <c r="F10" s="161">
        <v>4000</v>
      </c>
      <c r="G10" s="158"/>
    </row>
    <row r="11" spans="1:7" ht="25.5" customHeight="1">
      <c r="A11" s="159">
        <v>6</v>
      </c>
      <c r="B11" s="159">
        <v>851</v>
      </c>
      <c r="C11" s="159">
        <v>85195</v>
      </c>
      <c r="D11" s="160" t="s">
        <v>200</v>
      </c>
      <c r="E11" s="159" t="s">
        <v>195</v>
      </c>
      <c r="F11" s="161">
        <v>4000</v>
      </c>
      <c r="G11" s="158"/>
    </row>
    <row r="12" spans="1:7" s="104" customFormat="1" ht="24.75" customHeight="1">
      <c r="A12" s="159">
        <v>7</v>
      </c>
      <c r="B12" s="159">
        <v>851</v>
      </c>
      <c r="C12" s="159">
        <v>85195</v>
      </c>
      <c r="D12" s="160" t="s">
        <v>201</v>
      </c>
      <c r="E12" s="159" t="s">
        <v>195</v>
      </c>
      <c r="F12" s="161">
        <v>10000</v>
      </c>
      <c r="G12" s="158"/>
    </row>
    <row r="13" spans="1:7" s="105" customFormat="1" ht="26.25" customHeight="1">
      <c r="A13" s="159">
        <v>8</v>
      </c>
      <c r="B13" s="159">
        <v>851</v>
      </c>
      <c r="C13" s="159">
        <v>85195</v>
      </c>
      <c r="D13" s="160" t="s">
        <v>202</v>
      </c>
      <c r="E13" s="159" t="s">
        <v>195</v>
      </c>
      <c r="F13" s="161">
        <v>10000</v>
      </c>
      <c r="G13" s="158"/>
    </row>
    <row r="14" spans="1:7" ht="30" customHeight="1">
      <c r="A14" s="159">
        <v>9</v>
      </c>
      <c r="B14" s="159">
        <v>851</v>
      </c>
      <c r="C14" s="159">
        <v>85195</v>
      </c>
      <c r="D14" s="160" t="s">
        <v>203</v>
      </c>
      <c r="E14" s="159" t="s">
        <v>195</v>
      </c>
      <c r="F14" s="161">
        <v>8000</v>
      </c>
      <c r="G14" s="158"/>
    </row>
    <row r="15" spans="1:7" ht="30">
      <c r="A15" s="159">
        <v>10</v>
      </c>
      <c r="B15" s="159">
        <v>851</v>
      </c>
      <c r="C15" s="159">
        <v>85195</v>
      </c>
      <c r="D15" s="160" t="s">
        <v>317</v>
      </c>
      <c r="E15" s="159" t="s">
        <v>195</v>
      </c>
      <c r="F15" s="161">
        <v>3000</v>
      </c>
      <c r="G15" s="158"/>
    </row>
    <row r="16" spans="1:7" ht="45">
      <c r="A16" s="159">
        <v>11</v>
      </c>
      <c r="B16" s="159">
        <v>851</v>
      </c>
      <c r="C16" s="159">
        <v>85195</v>
      </c>
      <c r="D16" s="160" t="s">
        <v>204</v>
      </c>
      <c r="E16" s="159" t="s">
        <v>195</v>
      </c>
      <c r="F16" s="161">
        <v>3000</v>
      </c>
      <c r="G16" s="158"/>
    </row>
    <row r="17" spans="1:7" ht="45">
      <c r="A17" s="159">
        <v>12</v>
      </c>
      <c r="B17" s="159">
        <v>851</v>
      </c>
      <c r="C17" s="159">
        <v>85195</v>
      </c>
      <c r="D17" s="160" t="s">
        <v>205</v>
      </c>
      <c r="E17" s="159" t="s">
        <v>195</v>
      </c>
      <c r="F17" s="161">
        <v>4000</v>
      </c>
      <c r="G17" s="158"/>
    </row>
    <row r="18" spans="1:7" ht="15">
      <c r="A18" s="159">
        <v>13</v>
      </c>
      <c r="B18" s="159">
        <v>921</v>
      </c>
      <c r="C18" s="159">
        <v>92118</v>
      </c>
      <c r="D18" s="160" t="s">
        <v>206</v>
      </c>
      <c r="E18" s="159" t="s">
        <v>335</v>
      </c>
      <c r="F18" s="161">
        <v>250000</v>
      </c>
      <c r="G18" s="158"/>
    </row>
    <row r="19" spans="1:7" ht="45">
      <c r="A19" s="162">
        <v>14</v>
      </c>
      <c r="B19" s="162">
        <v>921</v>
      </c>
      <c r="C19" s="163">
        <v>92195</v>
      </c>
      <c r="D19" s="164" t="s">
        <v>207</v>
      </c>
      <c r="E19" s="163" t="s">
        <v>195</v>
      </c>
      <c r="F19" s="165">
        <v>5000</v>
      </c>
      <c r="G19" s="158"/>
    </row>
    <row r="20" spans="1:7" ht="30">
      <c r="A20" s="162">
        <v>15</v>
      </c>
      <c r="B20" s="162">
        <v>921</v>
      </c>
      <c r="C20" s="163">
        <v>92195</v>
      </c>
      <c r="D20" s="164" t="s">
        <v>208</v>
      </c>
      <c r="E20" s="163" t="s">
        <v>195</v>
      </c>
      <c r="F20" s="165">
        <v>10000</v>
      </c>
      <c r="G20" s="158"/>
    </row>
    <row r="21" spans="1:7" ht="45">
      <c r="A21" s="173">
        <v>16</v>
      </c>
      <c r="B21" s="173">
        <v>921</v>
      </c>
      <c r="C21" s="174">
        <v>92195</v>
      </c>
      <c r="D21" s="171" t="s">
        <v>318</v>
      </c>
      <c r="E21" s="174" t="s">
        <v>195</v>
      </c>
      <c r="F21" s="175">
        <v>20000</v>
      </c>
      <c r="G21" s="158"/>
    </row>
    <row r="22" spans="1:7" ht="45">
      <c r="A22" s="173"/>
      <c r="B22" s="173"/>
      <c r="C22" s="174"/>
      <c r="D22" s="172" t="s">
        <v>319</v>
      </c>
      <c r="E22" s="174"/>
      <c r="F22" s="175"/>
      <c r="G22" s="158"/>
    </row>
    <row r="23" spans="1:7" ht="30">
      <c r="A23" s="162">
        <v>17</v>
      </c>
      <c r="B23" s="162">
        <v>921</v>
      </c>
      <c r="C23" s="163">
        <v>92195</v>
      </c>
      <c r="D23" s="164" t="s">
        <v>209</v>
      </c>
      <c r="E23" s="163" t="s">
        <v>195</v>
      </c>
      <c r="F23" s="165">
        <v>10000</v>
      </c>
      <c r="G23" s="158"/>
    </row>
    <row r="24" spans="1:7" ht="30">
      <c r="A24" s="173">
        <v>18</v>
      </c>
      <c r="B24" s="173">
        <v>921</v>
      </c>
      <c r="C24" s="174">
        <v>92195</v>
      </c>
      <c r="D24" s="171" t="s">
        <v>320</v>
      </c>
      <c r="E24" s="174" t="s">
        <v>195</v>
      </c>
      <c r="F24" s="175">
        <v>5000</v>
      </c>
      <c r="G24" s="158"/>
    </row>
    <row r="25" spans="1:7" ht="15">
      <c r="A25" s="173"/>
      <c r="B25" s="173"/>
      <c r="C25" s="174"/>
      <c r="D25" s="172" t="s">
        <v>321</v>
      </c>
      <c r="E25" s="174"/>
      <c r="F25" s="175"/>
      <c r="G25" s="158"/>
    </row>
    <row r="26" spans="1:7" ht="15.75">
      <c r="A26" s="162">
        <v>19</v>
      </c>
      <c r="B26" s="162">
        <v>921</v>
      </c>
      <c r="C26" s="163">
        <v>92195</v>
      </c>
      <c r="D26" s="164" t="s">
        <v>210</v>
      </c>
      <c r="E26" s="163" t="s">
        <v>195</v>
      </c>
      <c r="F26" s="165">
        <v>7000</v>
      </c>
      <c r="G26" s="158"/>
    </row>
    <row r="27" spans="1:7" ht="30">
      <c r="A27" s="162">
        <v>20</v>
      </c>
      <c r="B27" s="162">
        <v>921</v>
      </c>
      <c r="C27" s="163">
        <v>92195</v>
      </c>
      <c r="D27" s="164" t="s">
        <v>211</v>
      </c>
      <c r="E27" s="163" t="s">
        <v>195</v>
      </c>
      <c r="F27" s="165">
        <v>10000</v>
      </c>
      <c r="G27" s="158"/>
    </row>
    <row r="28" spans="1:7" ht="30">
      <c r="A28" s="162">
        <v>21</v>
      </c>
      <c r="B28" s="162">
        <v>921</v>
      </c>
      <c r="C28" s="163">
        <v>92195</v>
      </c>
      <c r="D28" s="171" t="s">
        <v>334</v>
      </c>
      <c r="E28" s="163" t="s">
        <v>195</v>
      </c>
      <c r="F28" s="165">
        <v>20000</v>
      </c>
      <c r="G28" s="158"/>
    </row>
    <row r="29" spans="1:7" ht="30">
      <c r="A29" s="162">
        <v>22</v>
      </c>
      <c r="B29" s="162">
        <v>921</v>
      </c>
      <c r="C29" s="163">
        <v>92195</v>
      </c>
      <c r="D29" s="164" t="s">
        <v>332</v>
      </c>
      <c r="E29" s="163" t="s">
        <v>195</v>
      </c>
      <c r="F29" s="165">
        <v>30000</v>
      </c>
      <c r="G29" s="158"/>
    </row>
    <row r="30" spans="1:7" ht="15.75">
      <c r="A30" s="162">
        <v>23</v>
      </c>
      <c r="B30" s="162">
        <v>921</v>
      </c>
      <c r="C30" s="163">
        <v>92195</v>
      </c>
      <c r="D30" s="164" t="s">
        <v>212</v>
      </c>
      <c r="E30" s="163" t="s">
        <v>195</v>
      </c>
      <c r="F30" s="165">
        <v>20000</v>
      </c>
      <c r="G30" s="158"/>
    </row>
    <row r="31" spans="1:7" ht="48.75" customHeight="1">
      <c r="A31" s="162">
        <v>24</v>
      </c>
      <c r="B31" s="162">
        <v>921</v>
      </c>
      <c r="C31" s="163">
        <v>92195</v>
      </c>
      <c r="D31" s="164" t="s">
        <v>213</v>
      </c>
      <c r="E31" s="163" t="s">
        <v>195</v>
      </c>
      <c r="F31" s="165">
        <v>40000</v>
      </c>
      <c r="G31" s="158"/>
    </row>
    <row r="32" spans="1:7" ht="15.75">
      <c r="A32" s="162">
        <v>25</v>
      </c>
      <c r="B32" s="162">
        <v>921</v>
      </c>
      <c r="C32" s="163">
        <v>92195</v>
      </c>
      <c r="D32" s="164" t="s">
        <v>214</v>
      </c>
      <c r="E32" s="163" t="s">
        <v>195</v>
      </c>
      <c r="F32" s="165">
        <v>30000</v>
      </c>
      <c r="G32" s="158"/>
    </row>
    <row r="33" spans="1:7" ht="15.75">
      <c r="A33" s="162">
        <v>26</v>
      </c>
      <c r="B33" s="162">
        <v>921</v>
      </c>
      <c r="C33" s="163">
        <v>92195</v>
      </c>
      <c r="D33" s="164" t="s">
        <v>215</v>
      </c>
      <c r="E33" s="163" t="s">
        <v>195</v>
      </c>
      <c r="F33" s="165">
        <v>30000</v>
      </c>
      <c r="G33" s="158"/>
    </row>
    <row r="34" spans="1:7" ht="15.75">
      <c r="A34" s="162">
        <v>27</v>
      </c>
      <c r="B34" s="162">
        <v>921</v>
      </c>
      <c r="C34" s="163">
        <v>92195</v>
      </c>
      <c r="D34" s="164" t="s">
        <v>216</v>
      </c>
      <c r="E34" s="163" t="s">
        <v>195</v>
      </c>
      <c r="F34" s="165">
        <v>40000</v>
      </c>
      <c r="G34" s="158"/>
    </row>
    <row r="35" spans="1:7" ht="15.75">
      <c r="A35" s="162">
        <v>28</v>
      </c>
      <c r="B35" s="162">
        <v>921</v>
      </c>
      <c r="C35" s="163">
        <v>92195</v>
      </c>
      <c r="D35" s="164" t="s">
        <v>217</v>
      </c>
      <c r="E35" s="163" t="s">
        <v>195</v>
      </c>
      <c r="F35" s="165">
        <v>100000</v>
      </c>
      <c r="G35" s="158"/>
    </row>
    <row r="36" spans="1:7" ht="15.75">
      <c r="A36" s="162">
        <v>29</v>
      </c>
      <c r="B36" s="162">
        <v>921</v>
      </c>
      <c r="C36" s="163">
        <v>92195</v>
      </c>
      <c r="D36" s="164" t="s">
        <v>218</v>
      </c>
      <c r="E36" s="163" t="s">
        <v>195</v>
      </c>
      <c r="F36" s="165">
        <v>20000</v>
      </c>
      <c r="G36" s="158"/>
    </row>
    <row r="37" spans="1:7" ht="33.75" customHeight="1">
      <c r="A37" s="173">
        <v>30</v>
      </c>
      <c r="B37" s="173">
        <v>921</v>
      </c>
      <c r="C37" s="174">
        <v>92195</v>
      </c>
      <c r="D37" s="176" t="s">
        <v>322</v>
      </c>
      <c r="E37" s="174" t="s">
        <v>195</v>
      </c>
      <c r="F37" s="175">
        <v>3000</v>
      </c>
      <c r="G37" s="158"/>
    </row>
    <row r="38" spans="1:7" ht="12.75">
      <c r="A38" s="173"/>
      <c r="B38" s="173"/>
      <c r="C38" s="174"/>
      <c r="D38" s="176"/>
      <c r="E38" s="174"/>
      <c r="F38" s="175"/>
      <c r="G38" s="158"/>
    </row>
    <row r="39" spans="1:7" ht="30">
      <c r="A39" s="162">
        <v>31</v>
      </c>
      <c r="B39" s="162">
        <v>921</v>
      </c>
      <c r="C39" s="163">
        <v>92195</v>
      </c>
      <c r="D39" s="166" t="s">
        <v>219</v>
      </c>
      <c r="E39" s="163" t="s">
        <v>195</v>
      </c>
      <c r="F39" s="165">
        <v>3000</v>
      </c>
      <c r="G39" s="158"/>
    </row>
    <row r="40" spans="1:7" ht="45">
      <c r="A40" s="173">
        <v>32</v>
      </c>
      <c r="B40" s="173">
        <v>926</v>
      </c>
      <c r="C40" s="174">
        <v>92695</v>
      </c>
      <c r="D40" s="171" t="s">
        <v>323</v>
      </c>
      <c r="E40" s="174" t="s">
        <v>195</v>
      </c>
      <c r="F40" s="175">
        <v>30000</v>
      </c>
      <c r="G40" s="158"/>
    </row>
    <row r="41" spans="1:7" ht="15">
      <c r="A41" s="173"/>
      <c r="B41" s="173"/>
      <c r="C41" s="174"/>
      <c r="D41" s="172" t="s">
        <v>324</v>
      </c>
      <c r="E41" s="174"/>
      <c r="F41" s="175"/>
      <c r="G41" s="158"/>
    </row>
    <row r="42" spans="1:7" ht="30">
      <c r="A42" s="162">
        <v>33</v>
      </c>
      <c r="B42" s="162">
        <v>926</v>
      </c>
      <c r="C42" s="163">
        <v>92695</v>
      </c>
      <c r="D42" s="164" t="s">
        <v>220</v>
      </c>
      <c r="E42" s="163" t="s">
        <v>195</v>
      </c>
      <c r="F42" s="165">
        <v>40000</v>
      </c>
      <c r="G42" s="158"/>
    </row>
    <row r="43" spans="1:7" ht="30">
      <c r="A43" s="162">
        <v>34</v>
      </c>
      <c r="B43" s="162">
        <v>926</v>
      </c>
      <c r="C43" s="163">
        <v>92695</v>
      </c>
      <c r="D43" s="164" t="s">
        <v>221</v>
      </c>
      <c r="E43" s="163" t="s">
        <v>195</v>
      </c>
      <c r="F43" s="165">
        <v>40000</v>
      </c>
      <c r="G43" s="158"/>
    </row>
    <row r="44" spans="1:7" ht="60">
      <c r="A44" s="162">
        <v>35</v>
      </c>
      <c r="B44" s="162">
        <v>926</v>
      </c>
      <c r="C44" s="163">
        <v>92695</v>
      </c>
      <c r="D44" s="164" t="s">
        <v>222</v>
      </c>
      <c r="E44" s="163" t="s">
        <v>195</v>
      </c>
      <c r="F44" s="165">
        <v>10000</v>
      </c>
      <c r="G44" s="158"/>
    </row>
    <row r="45" spans="1:7" ht="45">
      <c r="A45" s="162">
        <v>36</v>
      </c>
      <c r="B45" s="162">
        <v>926</v>
      </c>
      <c r="C45" s="163">
        <v>92695</v>
      </c>
      <c r="D45" s="164" t="s">
        <v>223</v>
      </c>
      <c r="E45" s="163" t="s">
        <v>195</v>
      </c>
      <c r="F45" s="165">
        <v>15000</v>
      </c>
      <c r="G45" s="158"/>
    </row>
    <row r="46" spans="1:7" ht="60">
      <c r="A46" s="162">
        <v>37</v>
      </c>
      <c r="B46" s="162">
        <v>926</v>
      </c>
      <c r="C46" s="163">
        <v>92695</v>
      </c>
      <c r="D46" s="164" t="s">
        <v>224</v>
      </c>
      <c r="E46" s="163" t="s">
        <v>195</v>
      </c>
      <c r="F46" s="165">
        <v>8000</v>
      </c>
      <c r="G46" s="158"/>
    </row>
    <row r="47" spans="1:7" ht="60">
      <c r="A47" s="162">
        <v>38</v>
      </c>
      <c r="B47" s="162">
        <v>926</v>
      </c>
      <c r="C47" s="163">
        <v>92695</v>
      </c>
      <c r="D47" s="164" t="s">
        <v>225</v>
      </c>
      <c r="E47" s="163" t="s">
        <v>195</v>
      </c>
      <c r="F47" s="165">
        <v>60000</v>
      </c>
      <c r="G47" s="158"/>
    </row>
    <row r="48" spans="1:7" ht="33.75" customHeight="1">
      <c r="A48" s="173">
        <v>39</v>
      </c>
      <c r="B48" s="173">
        <v>926</v>
      </c>
      <c r="C48" s="174">
        <v>92695</v>
      </c>
      <c r="D48" s="177" t="s">
        <v>325</v>
      </c>
      <c r="E48" s="174" t="s">
        <v>195</v>
      </c>
      <c r="F48" s="175">
        <v>35000</v>
      </c>
      <c r="G48" s="158"/>
    </row>
    <row r="49" spans="1:7" ht="12.75">
      <c r="A49" s="173"/>
      <c r="B49" s="173"/>
      <c r="C49" s="174"/>
      <c r="D49" s="177"/>
      <c r="E49" s="174"/>
      <c r="F49" s="175"/>
      <c r="G49" s="158"/>
    </row>
    <row r="50" spans="1:7" ht="33.75" customHeight="1">
      <c r="A50" s="173">
        <v>40</v>
      </c>
      <c r="B50" s="173">
        <v>926</v>
      </c>
      <c r="C50" s="174">
        <v>92695</v>
      </c>
      <c r="D50" s="177" t="s">
        <v>326</v>
      </c>
      <c r="E50" s="174" t="s">
        <v>195</v>
      </c>
      <c r="F50" s="175">
        <v>100000</v>
      </c>
      <c r="G50" s="158"/>
    </row>
    <row r="51" spans="1:7" ht="12.75">
      <c r="A51" s="173"/>
      <c r="B51" s="173"/>
      <c r="C51" s="174"/>
      <c r="D51" s="177"/>
      <c r="E51" s="174"/>
      <c r="F51" s="175"/>
      <c r="G51" s="158"/>
    </row>
    <row r="52" spans="1:7" ht="18" customHeight="1">
      <c r="A52" s="173">
        <v>41</v>
      </c>
      <c r="B52" s="173">
        <v>926</v>
      </c>
      <c r="C52" s="174">
        <v>92695</v>
      </c>
      <c r="D52" s="177" t="s">
        <v>327</v>
      </c>
      <c r="E52" s="174" t="s">
        <v>195</v>
      </c>
      <c r="F52" s="175">
        <v>35000</v>
      </c>
      <c r="G52" s="158"/>
    </row>
    <row r="53" spans="1:7" ht="0.75" customHeight="1">
      <c r="A53" s="173"/>
      <c r="B53" s="173"/>
      <c r="C53" s="174"/>
      <c r="D53" s="177"/>
      <c r="E53" s="174"/>
      <c r="F53" s="175"/>
      <c r="G53" s="158"/>
    </row>
    <row r="54" spans="1:7" ht="61.5" customHeight="1">
      <c r="A54" s="173">
        <v>42</v>
      </c>
      <c r="B54" s="173">
        <v>926</v>
      </c>
      <c r="C54" s="174">
        <v>92695</v>
      </c>
      <c r="D54" s="177" t="s">
        <v>333</v>
      </c>
      <c r="E54" s="174" t="s">
        <v>195</v>
      </c>
      <c r="F54" s="175">
        <v>100000</v>
      </c>
      <c r="G54" s="158"/>
    </row>
    <row r="55" spans="1:7" ht="2.25" customHeight="1">
      <c r="A55" s="173"/>
      <c r="B55" s="173"/>
      <c r="C55" s="174"/>
      <c r="D55" s="177"/>
      <c r="E55" s="174"/>
      <c r="F55" s="175"/>
      <c r="G55" s="158"/>
    </row>
    <row r="56" spans="1:7" ht="43.5" customHeight="1">
      <c r="A56" s="162">
        <v>43</v>
      </c>
      <c r="B56" s="162">
        <v>926</v>
      </c>
      <c r="C56" s="163">
        <v>92695</v>
      </c>
      <c r="D56" s="164" t="s">
        <v>328</v>
      </c>
      <c r="E56" s="163" t="s">
        <v>331</v>
      </c>
      <c r="F56" s="165">
        <v>100000</v>
      </c>
      <c r="G56" s="158"/>
    </row>
    <row r="57" spans="1:7" ht="45.75" customHeight="1">
      <c r="A57" s="162">
        <v>44</v>
      </c>
      <c r="B57" s="162">
        <v>926</v>
      </c>
      <c r="C57" s="163">
        <v>92695</v>
      </c>
      <c r="D57" s="164" t="s">
        <v>329</v>
      </c>
      <c r="E57" s="163" t="s">
        <v>331</v>
      </c>
      <c r="F57" s="165">
        <v>100000</v>
      </c>
      <c r="G57" s="158"/>
    </row>
    <row r="58" spans="1:7" ht="15" customHeight="1">
      <c r="A58" s="167"/>
      <c r="B58" s="167"/>
      <c r="C58" s="168"/>
      <c r="D58" s="169" t="s">
        <v>330</v>
      </c>
      <c r="E58" s="168"/>
      <c r="F58" s="170">
        <f>SUM(F6:F57)</f>
        <v>1535000</v>
      </c>
      <c r="G58" s="158"/>
    </row>
    <row r="59" ht="8.25" customHeight="1" hidden="1">
      <c r="A59" s="155"/>
    </row>
    <row r="60" ht="12.75" hidden="1"/>
    <row r="61" spans="1:6" ht="12.75">
      <c r="A61" s="106" t="s">
        <v>226</v>
      </c>
      <c r="B61" s="106"/>
      <c r="C61" s="106"/>
      <c r="D61" s="106"/>
      <c r="E61" s="106"/>
      <c r="F61" s="95"/>
    </row>
    <row r="62" spans="1:5" ht="12.75">
      <c r="A62" s="107" t="s">
        <v>227</v>
      </c>
      <c r="B62" s="107"/>
      <c r="C62" s="107"/>
      <c r="D62" s="107"/>
      <c r="E62" s="107"/>
    </row>
    <row r="63" spans="1:6" ht="12.75">
      <c r="A63" s="96" t="s">
        <v>228</v>
      </c>
      <c r="B63" s="96"/>
      <c r="C63" s="96"/>
      <c r="D63" s="96"/>
      <c r="E63" s="96"/>
      <c r="F63" s="95"/>
    </row>
  </sheetData>
  <mergeCells count="46">
    <mergeCell ref="E54:E55"/>
    <mergeCell ref="F54:F55"/>
    <mergeCell ref="A54:A55"/>
    <mergeCell ref="B54:B55"/>
    <mergeCell ref="C54:C55"/>
    <mergeCell ref="D54:D55"/>
    <mergeCell ref="E50:E51"/>
    <mergeCell ref="F50:F51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F40:F41"/>
    <mergeCell ref="A48:A49"/>
    <mergeCell ref="B48:B49"/>
    <mergeCell ref="C48:C49"/>
    <mergeCell ref="D48:D49"/>
    <mergeCell ref="E48:E49"/>
    <mergeCell ref="F48:F49"/>
    <mergeCell ref="A40:A41"/>
    <mergeCell ref="B40:B41"/>
    <mergeCell ref="C40:C41"/>
    <mergeCell ref="E40:E41"/>
    <mergeCell ref="A37:A38"/>
    <mergeCell ref="B37:B38"/>
    <mergeCell ref="C37:C38"/>
    <mergeCell ref="D37:D38"/>
    <mergeCell ref="E37:E38"/>
    <mergeCell ref="F37:F38"/>
    <mergeCell ref="F21:F22"/>
    <mergeCell ref="A24:A25"/>
    <mergeCell ref="B24:B25"/>
    <mergeCell ref="C24:C25"/>
    <mergeCell ref="E24:E25"/>
    <mergeCell ref="F24:F25"/>
    <mergeCell ref="A1:E1"/>
    <mergeCell ref="A21:A22"/>
    <mergeCell ref="B21:B22"/>
    <mergeCell ref="C21:C22"/>
    <mergeCell ref="E21:E22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landscape" paperSize="9" scale="95" r:id="rId1"/>
  <headerFooter alignWithMargins="0">
    <oddHeader>&amp;R&amp;9Załącznik nr 11
do uchwały Rady Miasta Sandomierza  nr  XVII/151/2008 r.
z dnia 30 stycznia 2008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7" customWidth="1"/>
    <col min="2" max="2" width="63.125" style="17" customWidth="1"/>
    <col min="3" max="3" width="17.75390625" style="17" customWidth="1"/>
    <col min="4" max="16384" width="9.125" style="17" customWidth="1"/>
  </cols>
  <sheetData>
    <row r="1" spans="1:10" ht="19.5" customHeight="1">
      <c r="A1" s="185" t="s">
        <v>229</v>
      </c>
      <c r="B1" s="185"/>
      <c r="C1" s="185"/>
      <c r="D1" s="86"/>
      <c r="E1" s="86"/>
      <c r="F1" s="86"/>
      <c r="G1" s="86"/>
      <c r="H1" s="86"/>
      <c r="I1" s="86"/>
      <c r="J1" s="86"/>
    </row>
    <row r="2" spans="1:7" ht="19.5" customHeight="1">
      <c r="A2" s="185" t="s">
        <v>230</v>
      </c>
      <c r="B2" s="185"/>
      <c r="C2" s="185"/>
      <c r="D2" s="86"/>
      <c r="E2" s="86"/>
      <c r="F2" s="86"/>
      <c r="G2" s="86"/>
    </row>
    <row r="4" ht="12.75">
      <c r="C4" s="32" t="s">
        <v>23</v>
      </c>
    </row>
    <row r="5" spans="1:10" ht="19.5" customHeight="1">
      <c r="A5" s="40" t="s">
        <v>24</v>
      </c>
      <c r="B5" s="40" t="s">
        <v>170</v>
      </c>
      <c r="C5" s="40" t="s">
        <v>231</v>
      </c>
      <c r="D5" s="108"/>
      <c r="E5" s="108"/>
      <c r="F5" s="108"/>
      <c r="G5" s="108"/>
      <c r="H5" s="108"/>
      <c r="I5" s="109"/>
      <c r="J5" s="109"/>
    </row>
    <row r="6" spans="1:10" ht="19.5" customHeight="1">
      <c r="A6" s="14" t="s">
        <v>178</v>
      </c>
      <c r="B6" s="41" t="s">
        <v>171</v>
      </c>
      <c r="C6" s="14"/>
      <c r="D6" s="108"/>
      <c r="E6" s="108"/>
      <c r="F6" s="108"/>
      <c r="G6" s="108"/>
      <c r="H6" s="108"/>
      <c r="I6" s="109"/>
      <c r="J6" s="109"/>
    </row>
    <row r="7" spans="1:10" ht="19.5" customHeight="1">
      <c r="A7" s="14" t="s">
        <v>180</v>
      </c>
      <c r="B7" s="41" t="s">
        <v>232</v>
      </c>
      <c r="C7" s="14"/>
      <c r="D7" s="108"/>
      <c r="E7" s="108"/>
      <c r="F7" s="108"/>
      <c r="G7" s="108"/>
      <c r="H7" s="108"/>
      <c r="I7" s="109"/>
      <c r="J7" s="109"/>
    </row>
    <row r="8" spans="1:10" ht="19.5" customHeight="1">
      <c r="A8" s="110" t="s">
        <v>40</v>
      </c>
      <c r="B8" s="111"/>
      <c r="C8" s="110"/>
      <c r="D8" s="108"/>
      <c r="E8" s="108"/>
      <c r="F8" s="108"/>
      <c r="G8" s="108"/>
      <c r="H8" s="108"/>
      <c r="I8" s="109"/>
      <c r="J8" s="109"/>
    </row>
    <row r="9" spans="1:10" ht="19.5" customHeight="1">
      <c r="A9" s="35" t="s">
        <v>42</v>
      </c>
      <c r="B9" s="112"/>
      <c r="C9" s="35"/>
      <c r="D9" s="108"/>
      <c r="E9" s="108"/>
      <c r="F9" s="108"/>
      <c r="G9" s="108"/>
      <c r="H9" s="108"/>
      <c r="I9" s="109"/>
      <c r="J9" s="109"/>
    </row>
    <row r="10" spans="1:10" ht="19.5" customHeight="1">
      <c r="A10" s="65" t="s">
        <v>43</v>
      </c>
      <c r="B10" s="113"/>
      <c r="C10" s="65"/>
      <c r="D10" s="108"/>
      <c r="E10" s="108"/>
      <c r="F10" s="108"/>
      <c r="G10" s="108"/>
      <c r="H10" s="108"/>
      <c r="I10" s="109"/>
      <c r="J10" s="109"/>
    </row>
    <row r="11" spans="1:10" ht="19.5" customHeight="1">
      <c r="A11" s="14" t="s">
        <v>182</v>
      </c>
      <c r="B11" s="41" t="s">
        <v>173</v>
      </c>
      <c r="C11" s="14"/>
      <c r="D11" s="108"/>
      <c r="E11" s="108"/>
      <c r="F11" s="108"/>
      <c r="G11" s="108"/>
      <c r="H11" s="108"/>
      <c r="I11" s="109"/>
      <c r="J11" s="109"/>
    </row>
    <row r="12" spans="1:10" ht="19.5" customHeight="1">
      <c r="A12" s="33" t="s">
        <v>40</v>
      </c>
      <c r="B12" s="114" t="s">
        <v>13</v>
      </c>
      <c r="C12" s="33"/>
      <c r="D12" s="108"/>
      <c r="E12" s="108"/>
      <c r="F12" s="108"/>
      <c r="G12" s="108"/>
      <c r="H12" s="108"/>
      <c r="I12" s="109"/>
      <c r="J12" s="109"/>
    </row>
    <row r="13" spans="1:10" ht="15" customHeight="1">
      <c r="A13" s="35"/>
      <c r="B13" s="112"/>
      <c r="C13" s="35"/>
      <c r="D13" s="108"/>
      <c r="E13" s="108"/>
      <c r="F13" s="108"/>
      <c r="G13" s="108"/>
      <c r="H13" s="108"/>
      <c r="I13" s="109"/>
      <c r="J13" s="109"/>
    </row>
    <row r="14" spans="1:10" ht="15" customHeight="1">
      <c r="A14" s="35"/>
      <c r="B14" s="112"/>
      <c r="C14" s="35"/>
      <c r="D14" s="108"/>
      <c r="E14" s="108"/>
      <c r="F14" s="108"/>
      <c r="G14" s="108"/>
      <c r="H14" s="108"/>
      <c r="I14" s="109"/>
      <c r="J14" s="109"/>
    </row>
    <row r="15" spans="1:10" ht="19.5" customHeight="1">
      <c r="A15" s="35" t="s">
        <v>42</v>
      </c>
      <c r="B15" s="112" t="s">
        <v>15</v>
      </c>
      <c r="C15" s="35"/>
      <c r="D15" s="108"/>
      <c r="E15" s="108"/>
      <c r="F15" s="108"/>
      <c r="G15" s="108"/>
      <c r="H15" s="108"/>
      <c r="I15" s="109"/>
      <c r="J15" s="109"/>
    </row>
    <row r="16" spans="1:10" ht="15">
      <c r="A16" s="35"/>
      <c r="B16" s="115"/>
      <c r="C16" s="35"/>
      <c r="D16" s="108"/>
      <c r="E16" s="108"/>
      <c r="F16" s="108"/>
      <c r="G16" s="108"/>
      <c r="H16" s="108"/>
      <c r="I16" s="109"/>
      <c r="J16" s="109"/>
    </row>
    <row r="17" spans="1:10" ht="15" customHeight="1">
      <c r="A17" s="65"/>
      <c r="B17" s="116"/>
      <c r="C17" s="65"/>
      <c r="D17" s="108"/>
      <c r="E17" s="108"/>
      <c r="F17" s="108"/>
      <c r="G17" s="108"/>
      <c r="H17" s="108"/>
      <c r="I17" s="109"/>
      <c r="J17" s="109"/>
    </row>
    <row r="18" spans="1:10" ht="19.5" customHeight="1">
      <c r="A18" s="14" t="s">
        <v>233</v>
      </c>
      <c r="B18" s="41" t="s">
        <v>174</v>
      </c>
      <c r="C18" s="14"/>
      <c r="D18" s="108"/>
      <c r="E18" s="108"/>
      <c r="F18" s="108"/>
      <c r="G18" s="108"/>
      <c r="H18" s="108"/>
      <c r="I18" s="109"/>
      <c r="J18" s="109"/>
    </row>
    <row r="19" spans="1:10" ht="15">
      <c r="A19" s="108"/>
      <c r="B19" s="108"/>
      <c r="C19" s="108"/>
      <c r="D19" s="108"/>
      <c r="E19" s="108"/>
      <c r="F19" s="108"/>
      <c r="G19" s="108"/>
      <c r="H19" s="108"/>
      <c r="I19" s="109"/>
      <c r="J19" s="109"/>
    </row>
    <row r="20" spans="1:10" ht="15">
      <c r="A20" s="108"/>
      <c r="B20" s="108"/>
      <c r="C20" s="108"/>
      <c r="D20" s="108"/>
      <c r="E20" s="108"/>
      <c r="F20" s="108"/>
      <c r="G20" s="108"/>
      <c r="H20" s="108"/>
      <c r="I20" s="109"/>
      <c r="J20" s="109"/>
    </row>
    <row r="21" spans="1:10" ht="15">
      <c r="A21" s="108"/>
      <c r="B21" s="108"/>
      <c r="C21" s="108"/>
      <c r="D21" s="108"/>
      <c r="E21" s="108"/>
      <c r="F21" s="108"/>
      <c r="G21" s="108"/>
      <c r="H21" s="108"/>
      <c r="I21" s="109"/>
      <c r="J21" s="109"/>
    </row>
    <row r="22" spans="1:10" ht="15">
      <c r="A22" s="108"/>
      <c r="B22" s="108"/>
      <c r="C22" s="108"/>
      <c r="D22" s="108"/>
      <c r="E22" s="108"/>
      <c r="F22" s="108"/>
      <c r="G22" s="108"/>
      <c r="H22" s="108"/>
      <c r="I22" s="109"/>
      <c r="J22" s="109"/>
    </row>
    <row r="23" spans="1:10" ht="15">
      <c r="A23" s="108"/>
      <c r="B23" s="108"/>
      <c r="C23" s="108"/>
      <c r="D23" s="108"/>
      <c r="E23" s="108"/>
      <c r="F23" s="108"/>
      <c r="G23" s="108"/>
      <c r="H23" s="108"/>
      <c r="I23" s="109"/>
      <c r="J23" s="109"/>
    </row>
    <row r="24" spans="1:10" ht="15">
      <c r="A24" s="108"/>
      <c r="B24" s="108"/>
      <c r="C24" s="108"/>
      <c r="D24" s="108"/>
      <c r="E24" s="108"/>
      <c r="F24" s="108"/>
      <c r="G24" s="108"/>
      <c r="H24" s="108"/>
      <c r="I24" s="109"/>
      <c r="J24" s="109"/>
    </row>
    <row r="25" spans="1:10" ht="15">
      <c r="A25" s="109"/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ht="1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Miasta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7" customWidth="1"/>
    <col min="2" max="2" width="63.125" style="17" customWidth="1"/>
    <col min="3" max="3" width="17.75390625" style="17" customWidth="1"/>
    <col min="4" max="16384" width="9.125" style="17" customWidth="1"/>
  </cols>
  <sheetData>
    <row r="1" spans="1:10" ht="19.5" customHeight="1">
      <c r="A1" s="185" t="s">
        <v>229</v>
      </c>
      <c r="B1" s="185"/>
      <c r="C1" s="185"/>
      <c r="D1" s="86"/>
      <c r="E1" s="86"/>
      <c r="F1" s="86"/>
      <c r="G1" s="86"/>
      <c r="H1" s="86"/>
      <c r="I1" s="86"/>
      <c r="J1" s="86"/>
    </row>
    <row r="2" spans="1:7" ht="19.5" customHeight="1">
      <c r="A2" s="185" t="s">
        <v>234</v>
      </c>
      <c r="B2" s="185"/>
      <c r="C2" s="185"/>
      <c r="D2" s="86"/>
      <c r="E2" s="86"/>
      <c r="F2" s="86"/>
      <c r="G2" s="86"/>
    </row>
    <row r="4" ht="12.75">
      <c r="C4" s="32" t="s">
        <v>23</v>
      </c>
    </row>
    <row r="5" spans="1:10" ht="19.5" customHeight="1">
      <c r="A5" s="40" t="s">
        <v>24</v>
      </c>
      <c r="B5" s="40" t="s">
        <v>170</v>
      </c>
      <c r="C5" s="40" t="s">
        <v>231</v>
      </c>
      <c r="D5" s="108"/>
      <c r="E5" s="108"/>
      <c r="F5" s="108"/>
      <c r="G5" s="108"/>
      <c r="H5" s="108"/>
      <c r="I5" s="109"/>
      <c r="J5" s="109"/>
    </row>
    <row r="6" spans="1:10" ht="19.5" customHeight="1">
      <c r="A6" s="14" t="s">
        <v>178</v>
      </c>
      <c r="B6" s="41" t="s">
        <v>171</v>
      </c>
      <c r="C6" s="14"/>
      <c r="D6" s="108"/>
      <c r="E6" s="108"/>
      <c r="F6" s="108"/>
      <c r="G6" s="108"/>
      <c r="H6" s="108"/>
      <c r="I6" s="109"/>
      <c r="J6" s="109"/>
    </row>
    <row r="7" spans="1:10" ht="19.5" customHeight="1">
      <c r="A7" s="14" t="s">
        <v>180</v>
      </c>
      <c r="B7" s="41" t="s">
        <v>232</v>
      </c>
      <c r="C7" s="14"/>
      <c r="D7" s="108"/>
      <c r="E7" s="108"/>
      <c r="F7" s="108"/>
      <c r="G7" s="108"/>
      <c r="H7" s="108"/>
      <c r="I7" s="109"/>
      <c r="J7" s="109"/>
    </row>
    <row r="8" spans="1:10" ht="19.5" customHeight="1">
      <c r="A8" s="110" t="s">
        <v>40</v>
      </c>
      <c r="B8" s="111"/>
      <c r="C8" s="110"/>
      <c r="D8" s="108"/>
      <c r="E8" s="108"/>
      <c r="F8" s="108"/>
      <c r="G8" s="108"/>
      <c r="H8" s="108"/>
      <c r="I8" s="109"/>
      <c r="J8" s="109"/>
    </row>
    <row r="9" spans="1:10" ht="19.5" customHeight="1">
      <c r="A9" s="35" t="s">
        <v>42</v>
      </c>
      <c r="B9" s="112"/>
      <c r="C9" s="35"/>
      <c r="D9" s="108"/>
      <c r="E9" s="108"/>
      <c r="F9" s="108"/>
      <c r="G9" s="108"/>
      <c r="H9" s="108"/>
      <c r="I9" s="109"/>
      <c r="J9" s="109"/>
    </row>
    <row r="10" spans="1:10" ht="19.5" customHeight="1">
      <c r="A10" s="65" t="s">
        <v>43</v>
      </c>
      <c r="B10" s="113"/>
      <c r="C10" s="65"/>
      <c r="D10" s="108"/>
      <c r="E10" s="108"/>
      <c r="F10" s="108"/>
      <c r="G10" s="108"/>
      <c r="H10" s="108"/>
      <c r="I10" s="109"/>
      <c r="J10" s="109"/>
    </row>
    <row r="11" spans="1:10" ht="19.5" customHeight="1">
      <c r="A11" s="14" t="s">
        <v>182</v>
      </c>
      <c r="B11" s="41" t="s">
        <v>173</v>
      </c>
      <c r="C11" s="14"/>
      <c r="D11" s="108"/>
      <c r="E11" s="108"/>
      <c r="F11" s="108"/>
      <c r="G11" s="108"/>
      <c r="H11" s="108"/>
      <c r="I11" s="109"/>
      <c r="J11" s="109"/>
    </row>
    <row r="12" spans="1:10" ht="19.5" customHeight="1">
      <c r="A12" s="33" t="s">
        <v>40</v>
      </c>
      <c r="B12" s="114" t="s">
        <v>13</v>
      </c>
      <c r="C12" s="33"/>
      <c r="D12" s="108"/>
      <c r="E12" s="108"/>
      <c r="F12" s="108"/>
      <c r="G12" s="108"/>
      <c r="H12" s="108"/>
      <c r="I12" s="109"/>
      <c r="J12" s="109"/>
    </row>
    <row r="13" spans="1:10" ht="15" customHeight="1">
      <c r="A13" s="35"/>
      <c r="B13" s="112"/>
      <c r="C13" s="35"/>
      <c r="D13" s="108"/>
      <c r="E13" s="108"/>
      <c r="F13" s="108"/>
      <c r="G13" s="108"/>
      <c r="H13" s="108"/>
      <c r="I13" s="109"/>
      <c r="J13" s="109"/>
    </row>
    <row r="14" spans="1:10" ht="15" customHeight="1">
      <c r="A14" s="35"/>
      <c r="B14" s="112"/>
      <c r="C14" s="35"/>
      <c r="D14" s="108"/>
      <c r="E14" s="108"/>
      <c r="F14" s="108"/>
      <c r="G14" s="108"/>
      <c r="H14" s="108"/>
      <c r="I14" s="109"/>
      <c r="J14" s="109"/>
    </row>
    <row r="15" spans="1:10" ht="19.5" customHeight="1">
      <c r="A15" s="35" t="s">
        <v>42</v>
      </c>
      <c r="B15" s="112" t="s">
        <v>15</v>
      </c>
      <c r="C15" s="35"/>
      <c r="D15" s="108"/>
      <c r="E15" s="108"/>
      <c r="F15" s="108"/>
      <c r="G15" s="108"/>
      <c r="H15" s="108"/>
      <c r="I15" s="109"/>
      <c r="J15" s="109"/>
    </row>
    <row r="16" spans="1:10" ht="15">
      <c r="A16" s="35"/>
      <c r="B16" s="115"/>
      <c r="C16" s="35"/>
      <c r="D16" s="108"/>
      <c r="E16" s="108"/>
      <c r="F16" s="108"/>
      <c r="G16" s="108"/>
      <c r="H16" s="108"/>
      <c r="I16" s="109"/>
      <c r="J16" s="109"/>
    </row>
    <row r="17" spans="1:10" ht="15" customHeight="1">
      <c r="A17" s="65"/>
      <c r="B17" s="116"/>
      <c r="C17" s="65"/>
      <c r="D17" s="108"/>
      <c r="E17" s="108"/>
      <c r="F17" s="108"/>
      <c r="G17" s="108"/>
      <c r="H17" s="108"/>
      <c r="I17" s="109"/>
      <c r="J17" s="109"/>
    </row>
    <row r="18" spans="1:10" ht="19.5" customHeight="1">
      <c r="A18" s="14" t="s">
        <v>233</v>
      </c>
      <c r="B18" s="41" t="s">
        <v>174</v>
      </c>
      <c r="C18" s="14"/>
      <c r="D18" s="108"/>
      <c r="E18" s="108"/>
      <c r="F18" s="108"/>
      <c r="G18" s="108"/>
      <c r="H18" s="108"/>
      <c r="I18" s="109"/>
      <c r="J18" s="109"/>
    </row>
    <row r="19" spans="1:10" ht="15">
      <c r="A19" s="108"/>
      <c r="B19" s="108"/>
      <c r="C19" s="108"/>
      <c r="D19" s="108"/>
      <c r="E19" s="108"/>
      <c r="F19" s="108"/>
      <c r="G19" s="108"/>
      <c r="H19" s="108"/>
      <c r="I19" s="109"/>
      <c r="J19" s="109"/>
    </row>
    <row r="20" spans="1:10" ht="15">
      <c r="A20" s="108"/>
      <c r="B20" s="108"/>
      <c r="C20" s="108"/>
      <c r="D20" s="108"/>
      <c r="E20" s="108"/>
      <c r="F20" s="108"/>
      <c r="G20" s="108"/>
      <c r="H20" s="108"/>
      <c r="I20" s="109"/>
      <c r="J20" s="109"/>
    </row>
    <row r="21" spans="1:10" ht="15">
      <c r="A21" s="108"/>
      <c r="B21" s="108"/>
      <c r="C21" s="108"/>
      <c r="D21" s="108"/>
      <c r="E21" s="108"/>
      <c r="F21" s="108"/>
      <c r="G21" s="108"/>
      <c r="H21" s="108"/>
      <c r="I21" s="109"/>
      <c r="J21" s="109"/>
    </row>
    <row r="22" spans="1:10" ht="15">
      <c r="A22" s="108"/>
      <c r="B22" s="108"/>
      <c r="C22" s="108"/>
      <c r="D22" s="108"/>
      <c r="E22" s="108"/>
      <c r="F22" s="108"/>
      <c r="G22" s="108"/>
      <c r="H22" s="108"/>
      <c r="I22" s="109"/>
      <c r="J22" s="109"/>
    </row>
    <row r="23" spans="1:10" ht="15">
      <c r="A23" s="108"/>
      <c r="B23" s="108"/>
      <c r="C23" s="108"/>
      <c r="D23" s="108"/>
      <c r="E23" s="108"/>
      <c r="F23" s="108"/>
      <c r="G23" s="108"/>
      <c r="H23" s="108"/>
      <c r="I23" s="109"/>
      <c r="J23" s="109"/>
    </row>
    <row r="24" spans="1:10" ht="15">
      <c r="A24" s="108"/>
      <c r="B24" s="108"/>
      <c r="C24" s="108"/>
      <c r="D24" s="108"/>
      <c r="E24" s="108"/>
      <c r="F24" s="108"/>
      <c r="G24" s="108"/>
      <c r="H24" s="108"/>
      <c r="I24" s="109"/>
      <c r="J24" s="109"/>
    </row>
    <row r="25" spans="1:10" ht="15">
      <c r="A25" s="109"/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ht="1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Miasta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85" t="s">
        <v>235</v>
      </c>
      <c r="B1" s="185"/>
      <c r="C1" s="185"/>
      <c r="D1" s="185"/>
      <c r="E1" s="185"/>
    </row>
    <row r="2" spans="1:5" ht="15" customHeight="1">
      <c r="A2" s="86"/>
      <c r="B2" s="86"/>
      <c r="C2" s="86"/>
      <c r="D2" s="86"/>
      <c r="E2" s="86"/>
    </row>
    <row r="3" spans="1:5" ht="12.75">
      <c r="A3" s="17"/>
      <c r="B3" s="17"/>
      <c r="C3" s="17"/>
      <c r="D3" s="17"/>
      <c r="E3" s="58" t="s">
        <v>23</v>
      </c>
    </row>
    <row r="4" spans="1:5" s="118" customFormat="1" ht="19.5" customHeight="1">
      <c r="A4" s="117" t="s">
        <v>24</v>
      </c>
      <c r="B4" s="117" t="s">
        <v>1</v>
      </c>
      <c r="C4" s="117" t="s">
        <v>2</v>
      </c>
      <c r="D4" s="117" t="s">
        <v>236</v>
      </c>
      <c r="E4" s="117" t="s">
        <v>237</v>
      </c>
    </row>
    <row r="5" spans="1:5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30" customHeight="1">
      <c r="A6" s="7"/>
      <c r="B6" s="7"/>
      <c r="C6" s="7"/>
      <c r="D6" s="7"/>
      <c r="E6" s="7"/>
    </row>
    <row r="7" spans="1:5" ht="30" customHeight="1">
      <c r="A7" s="9"/>
      <c r="B7" s="9"/>
      <c r="C7" s="9"/>
      <c r="D7" s="9"/>
      <c r="E7" s="9"/>
    </row>
    <row r="8" spans="1:5" ht="30" customHeight="1">
      <c r="A8" s="9"/>
      <c r="B8" s="9"/>
      <c r="C8" s="9"/>
      <c r="D8" s="9"/>
      <c r="E8" s="9"/>
    </row>
    <row r="9" spans="1:5" ht="30" customHeight="1">
      <c r="A9" s="9"/>
      <c r="B9" s="9"/>
      <c r="C9" s="9"/>
      <c r="D9" s="9"/>
      <c r="E9" s="9"/>
    </row>
    <row r="10" spans="1:5" ht="30" customHeight="1">
      <c r="A10" s="13"/>
      <c r="B10" s="13"/>
      <c r="C10" s="13"/>
      <c r="D10" s="13"/>
      <c r="E10" s="13"/>
    </row>
    <row r="11" spans="1:5" ht="19.5" customHeight="1">
      <c r="A11" s="199" t="s">
        <v>45</v>
      </c>
      <c r="B11" s="199"/>
      <c r="C11" s="199"/>
      <c r="D11" s="199"/>
      <c r="E11" s="43"/>
    </row>
  </sheetData>
  <mergeCells count="2">
    <mergeCell ref="A1:E1"/>
    <mergeCell ref="A11:D11"/>
  </mergeCells>
  <printOptions horizontalCentered="1"/>
  <pageMargins left="0.7875" right="0.7875" top="2.209722222222222" bottom="0.9840277777777778" header="0.5118055555555556" footer="0.5118055555555556"/>
  <pageSetup horizontalDpi="300" verticalDpi="300" orientation="portrait" paperSize="9"/>
  <headerFooter alignWithMargins="0">
    <oddHeader>&amp;R&amp;9Załącznik nr &amp;A
do uchwały Rady Miasta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42" sqref="B42"/>
    </sheetView>
  </sheetViews>
  <sheetFormatPr defaultColWidth="9.00390625" defaultRowHeight="12.75"/>
  <cols>
    <col min="1" max="1" width="4.25390625" style="17" customWidth="1"/>
    <col min="2" max="2" width="22.25390625" style="72" customWidth="1"/>
    <col min="3" max="3" width="24.25390625" style="17" customWidth="1"/>
    <col min="4" max="4" width="22.75390625" style="17" customWidth="1"/>
    <col min="5" max="6" width="27.125" style="17" customWidth="1"/>
    <col min="7" max="16384" width="9.125" style="17" customWidth="1"/>
  </cols>
  <sheetData>
    <row r="1" spans="1:6" ht="37.5" customHeight="1">
      <c r="A1" s="200" t="s">
        <v>238</v>
      </c>
      <c r="B1" s="200"/>
      <c r="C1" s="200"/>
      <c r="D1" s="200"/>
      <c r="E1" s="200"/>
      <c r="F1" s="200"/>
    </row>
    <row r="2" spans="1:6" ht="65.25" customHeight="1">
      <c r="A2" s="40" t="s">
        <v>24</v>
      </c>
      <c r="B2" s="40" t="s">
        <v>239</v>
      </c>
      <c r="C2" s="40" t="s">
        <v>240</v>
      </c>
      <c r="D2" s="2" t="s">
        <v>241</v>
      </c>
      <c r="E2" s="2" t="s">
        <v>242</v>
      </c>
      <c r="F2" s="2" t="s">
        <v>243</v>
      </c>
    </row>
    <row r="3" spans="1:6" ht="9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s="71" customFormat="1" ht="47.25" customHeight="1">
      <c r="A4" s="178" t="s">
        <v>40</v>
      </c>
      <c r="B4" s="179"/>
      <c r="C4" s="179"/>
      <c r="D4" s="179"/>
      <c r="E4" s="180"/>
      <c r="F4" s="119"/>
    </row>
    <row r="5" spans="1:6" s="71" customFormat="1" ht="47.25" customHeight="1">
      <c r="A5" s="178"/>
      <c r="B5" s="179"/>
      <c r="C5" s="179"/>
      <c r="D5" s="179"/>
      <c r="E5" s="180"/>
      <c r="F5" s="120"/>
    </row>
    <row r="6" spans="1:7" s="71" customFormat="1" ht="47.25" customHeight="1">
      <c r="A6" s="178"/>
      <c r="B6" s="179"/>
      <c r="C6" s="179"/>
      <c r="D6" s="179"/>
      <c r="E6" s="180"/>
      <c r="F6" s="120"/>
      <c r="G6" s="71" t="s">
        <v>244</v>
      </c>
    </row>
    <row r="7" spans="1:6" s="71" customFormat="1" ht="47.25" customHeight="1">
      <c r="A7" s="178" t="s">
        <v>42</v>
      </c>
      <c r="B7" s="179"/>
      <c r="C7" s="179"/>
      <c r="D7" s="179"/>
      <c r="E7" s="180"/>
      <c r="F7" s="119"/>
    </row>
    <row r="8" spans="1:6" s="71" customFormat="1" ht="47.25" customHeight="1">
      <c r="A8" s="178"/>
      <c r="B8" s="179"/>
      <c r="C8" s="179"/>
      <c r="D8" s="179"/>
      <c r="E8" s="180"/>
      <c r="F8" s="120"/>
    </row>
    <row r="9" spans="1:6" s="71" customFormat="1" ht="47.25" customHeight="1">
      <c r="A9" s="178"/>
      <c r="B9" s="179"/>
      <c r="C9" s="179"/>
      <c r="D9" s="179"/>
      <c r="E9" s="180"/>
      <c r="F9" s="120"/>
    </row>
    <row r="10" spans="1:6" ht="20.25" customHeight="1">
      <c r="A10" s="61" t="s">
        <v>43</v>
      </c>
      <c r="B10" s="61"/>
      <c r="C10" s="43"/>
      <c r="D10" s="43"/>
      <c r="E10" s="43"/>
      <c r="F10" s="43"/>
    </row>
    <row r="11" spans="1:6" ht="20.25" customHeight="1">
      <c r="A11" s="61" t="s">
        <v>44</v>
      </c>
      <c r="B11" s="61"/>
      <c r="C11" s="43"/>
      <c r="D11" s="43"/>
      <c r="E11" s="43"/>
      <c r="F11" s="43"/>
    </row>
  </sheetData>
  <mergeCells count="11">
    <mergeCell ref="E7:E9"/>
    <mergeCell ref="A7:A9"/>
    <mergeCell ref="B7:B9"/>
    <mergeCell ref="C7:C9"/>
    <mergeCell ref="D7:D9"/>
    <mergeCell ref="A1:F1"/>
    <mergeCell ref="A4:A6"/>
    <mergeCell ref="B4:B6"/>
    <mergeCell ref="C4:C6"/>
    <mergeCell ref="D4:D6"/>
    <mergeCell ref="E4:E6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/>
  <headerFooter alignWithMargins="0">
    <oddHeader>&amp;RZałącznik nr &amp;A
do uchwały Rady Miasta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D10" sqref="D10"/>
    </sheetView>
  </sheetViews>
  <sheetFormatPr defaultColWidth="9.00390625" defaultRowHeight="12.75"/>
  <cols>
    <col min="1" max="1" width="6.625" style="17" customWidth="1"/>
    <col min="2" max="2" width="8.875" style="17" customWidth="1"/>
    <col min="3" max="3" width="32.375" style="17" customWidth="1"/>
    <col min="4" max="7" width="11.625" style="17" customWidth="1"/>
    <col min="8" max="10" width="10.75390625" style="17" customWidth="1"/>
    <col min="11" max="11" width="11.75390625" style="17" customWidth="1"/>
  </cols>
  <sheetData>
    <row r="1" spans="1:11" ht="18">
      <c r="A1" s="185" t="s">
        <v>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6" ht="18">
      <c r="A2" s="19"/>
      <c r="B2" s="19"/>
      <c r="C2" s="19"/>
      <c r="D2" s="19"/>
      <c r="E2" s="19"/>
      <c r="F2" s="19"/>
    </row>
    <row r="3" spans="1:11" ht="12.75">
      <c r="A3" s="20"/>
      <c r="B3" s="20"/>
      <c r="C3" s="20"/>
      <c r="D3" s="20"/>
      <c r="E3" s="20"/>
      <c r="G3" s="21"/>
      <c r="H3" s="21"/>
      <c r="I3" s="21"/>
      <c r="J3" s="21"/>
      <c r="K3" s="22" t="s">
        <v>9</v>
      </c>
    </row>
    <row r="4" spans="1:11" s="24" customFormat="1" ht="18.75" customHeight="1">
      <c r="A4" s="186" t="s">
        <v>1</v>
      </c>
      <c r="B4" s="186" t="s">
        <v>2</v>
      </c>
      <c r="C4" s="186" t="s">
        <v>10</v>
      </c>
      <c r="D4" s="186" t="s">
        <v>11</v>
      </c>
      <c r="E4" s="186" t="s">
        <v>12</v>
      </c>
      <c r="F4" s="186"/>
      <c r="G4" s="186"/>
      <c r="H4" s="186"/>
      <c r="I4" s="186"/>
      <c r="J4" s="186"/>
      <c r="K4" s="186"/>
    </row>
    <row r="5" spans="1:11" s="24" customFormat="1" ht="20.25" customHeight="1">
      <c r="A5" s="186"/>
      <c r="B5" s="186"/>
      <c r="C5" s="186"/>
      <c r="D5" s="186"/>
      <c r="E5" s="186" t="s">
        <v>13</v>
      </c>
      <c r="F5" s="186" t="s">
        <v>14</v>
      </c>
      <c r="G5" s="186"/>
      <c r="H5" s="186"/>
      <c r="I5" s="186"/>
      <c r="J5" s="186"/>
      <c r="K5" s="186" t="s">
        <v>15</v>
      </c>
    </row>
    <row r="6" spans="1:11" s="24" customFormat="1" ht="48.75" customHeight="1">
      <c r="A6" s="186"/>
      <c r="B6" s="186"/>
      <c r="C6" s="186"/>
      <c r="D6" s="186"/>
      <c r="E6" s="186"/>
      <c r="F6" s="23" t="s">
        <v>16</v>
      </c>
      <c r="G6" s="23" t="s">
        <v>17</v>
      </c>
      <c r="H6" s="23" t="s">
        <v>18</v>
      </c>
      <c r="I6" s="23" t="s">
        <v>19</v>
      </c>
      <c r="J6" s="23" t="s">
        <v>20</v>
      </c>
      <c r="K6" s="186"/>
    </row>
    <row r="7" spans="1:11" s="24" customFormat="1" ht="6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</row>
    <row r="8" spans="1:11" s="24" customFormat="1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s="24" customFormat="1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24" customFormat="1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24" customFormat="1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s="24" customFormat="1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24" customFormat="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24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24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24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24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s="24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s="24" customFormat="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s="30" customFormat="1" ht="24.75" customHeight="1">
      <c r="A20" s="184" t="s">
        <v>21</v>
      </c>
      <c r="B20" s="184"/>
      <c r="C20" s="184"/>
      <c r="D20" s="29"/>
      <c r="E20" s="29"/>
      <c r="F20" s="29"/>
      <c r="G20" s="29"/>
      <c r="H20" s="29"/>
      <c r="I20" s="29"/>
      <c r="J20" s="29"/>
      <c r="K20" s="29"/>
    </row>
  </sheetData>
  <mergeCells count="10">
    <mergeCell ref="A20:C20"/>
    <mergeCell ref="A1:K1"/>
    <mergeCell ref="A4:A6"/>
    <mergeCell ref="B4:B6"/>
    <mergeCell ref="C4:C6"/>
    <mergeCell ref="D4:D6"/>
    <mergeCell ref="E4:K4"/>
    <mergeCell ref="E5:E6"/>
    <mergeCell ref="F5:J5"/>
    <mergeCell ref="K5:K6"/>
  </mergeCells>
  <printOptions horizontalCentered="1"/>
  <pageMargins left="0.39375" right="0.39375" top="1.5097222222222224" bottom="0.7875" header="0.5118055555555556" footer="0.5118055555555556"/>
  <pageSetup fitToHeight="1" fitToWidth="1" horizontalDpi="300" verticalDpi="300" orientation="landscape" paperSize="9"/>
  <headerFooter alignWithMargins="0">
    <oddHeader>&amp;RZałącznik nr &amp;A
do uchwały Rady Miasta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workbookViewId="0" topLeftCell="C65">
      <selection activeCell="I75" sqref="I75"/>
    </sheetView>
  </sheetViews>
  <sheetFormatPr defaultColWidth="9.00390625" defaultRowHeight="12.75"/>
  <cols>
    <col min="1" max="1" width="4.00390625" style="121" customWidth="1"/>
    <col min="2" max="2" width="43.125" style="0" customWidth="1"/>
    <col min="3" max="3" width="13.375" style="0" customWidth="1"/>
    <col min="4" max="4" width="13.75390625" style="0" customWidth="1"/>
    <col min="5" max="5" width="14.625" style="0" customWidth="1"/>
    <col min="6" max="6" width="13.875" style="0" customWidth="1"/>
    <col min="7" max="7" width="15.25390625" style="0" customWidth="1"/>
    <col min="8" max="8" width="15.00390625" style="0" customWidth="1"/>
    <col min="9" max="9" width="13.375" style="0" customWidth="1"/>
    <col min="10" max="10" width="13.25390625" style="0" customWidth="1"/>
    <col min="11" max="11" width="13.625" style="0" customWidth="1"/>
    <col min="12" max="12" width="12.875" style="0" customWidth="1"/>
  </cols>
  <sheetData>
    <row r="1" spans="1:12" ht="12.75" customHeight="1">
      <c r="A1" s="206" t="s">
        <v>62</v>
      </c>
      <c r="B1" s="206" t="s">
        <v>170</v>
      </c>
      <c r="C1" s="206" t="s">
        <v>245</v>
      </c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>
      <c r="A2" s="206"/>
      <c r="B2" s="206"/>
      <c r="C2" s="122" t="s">
        <v>246</v>
      </c>
      <c r="D2" s="122" t="s">
        <v>247</v>
      </c>
      <c r="E2" s="122" t="s">
        <v>248</v>
      </c>
      <c r="F2" s="122" t="s">
        <v>249</v>
      </c>
      <c r="G2" s="122" t="s">
        <v>33</v>
      </c>
      <c r="H2" s="122" t="s">
        <v>34</v>
      </c>
      <c r="I2" s="122" t="s">
        <v>250</v>
      </c>
      <c r="J2" s="123" t="s">
        <v>251</v>
      </c>
      <c r="K2" s="123" t="s">
        <v>252</v>
      </c>
      <c r="L2" s="123" t="s">
        <v>253</v>
      </c>
    </row>
    <row r="3" spans="1:12" ht="12.75">
      <c r="A3" s="124">
        <v>1</v>
      </c>
      <c r="B3" s="124">
        <v>2</v>
      </c>
      <c r="C3" s="124">
        <v>4</v>
      </c>
      <c r="D3" s="124">
        <v>5</v>
      </c>
      <c r="E3" s="124">
        <v>6</v>
      </c>
      <c r="F3" s="124">
        <v>7</v>
      </c>
      <c r="G3" s="125">
        <v>8</v>
      </c>
      <c r="H3" s="124">
        <v>9</v>
      </c>
      <c r="I3" s="124">
        <v>10</v>
      </c>
      <c r="J3" s="124">
        <v>11</v>
      </c>
      <c r="K3" s="124">
        <v>12</v>
      </c>
      <c r="L3" s="124">
        <v>13</v>
      </c>
    </row>
    <row r="4" spans="1:12" s="16" customFormat="1" ht="12.75">
      <c r="A4" s="126">
        <v>1</v>
      </c>
      <c r="B4" s="127" t="s">
        <v>254</v>
      </c>
      <c r="C4" s="128">
        <v>52070255.14</v>
      </c>
      <c r="D4" s="128">
        <v>62573287.63</v>
      </c>
      <c r="E4" s="128">
        <v>65706656</v>
      </c>
      <c r="F4" s="128">
        <v>73062774</v>
      </c>
      <c r="G4" s="129">
        <v>80798374</v>
      </c>
      <c r="H4" s="129">
        <v>76092774</v>
      </c>
      <c r="I4" s="129">
        <v>73062774</v>
      </c>
      <c r="J4" s="129">
        <v>66342774</v>
      </c>
      <c r="K4" s="129">
        <v>66342774</v>
      </c>
      <c r="L4" s="129">
        <v>73062774</v>
      </c>
    </row>
    <row r="5" spans="1:12" ht="12.75">
      <c r="A5" s="130"/>
      <c r="B5" s="131" t="s">
        <v>255</v>
      </c>
      <c r="C5" s="132"/>
      <c r="D5" s="133"/>
      <c r="E5" s="133"/>
      <c r="F5" s="132"/>
      <c r="G5" s="134"/>
      <c r="H5" s="132"/>
      <c r="I5" s="132"/>
      <c r="J5" s="135"/>
      <c r="K5" s="135"/>
      <c r="L5" s="135"/>
    </row>
    <row r="6" spans="1:12" s="140" customFormat="1" ht="12.75">
      <c r="A6" s="136">
        <v>2</v>
      </c>
      <c r="B6" s="137" t="s">
        <v>256</v>
      </c>
      <c r="C6" s="138">
        <v>51111631.14</v>
      </c>
      <c r="D6" s="138">
        <v>54166026.63</v>
      </c>
      <c r="E6" s="138">
        <v>62906656</v>
      </c>
      <c r="F6" s="138">
        <v>61342774</v>
      </c>
      <c r="G6" s="139">
        <v>61342774</v>
      </c>
      <c r="H6" s="139">
        <v>61342774</v>
      </c>
      <c r="I6" s="139">
        <v>63342774</v>
      </c>
      <c r="J6" s="139">
        <v>63342774</v>
      </c>
      <c r="K6" s="139">
        <v>63342774</v>
      </c>
      <c r="L6" s="139">
        <v>70062774</v>
      </c>
    </row>
    <row r="7" spans="1:12" ht="12.75">
      <c r="A7" s="130"/>
      <c r="B7" s="131" t="s">
        <v>255</v>
      </c>
      <c r="C7" s="132"/>
      <c r="D7" s="133"/>
      <c r="E7" s="133"/>
      <c r="F7" s="132"/>
      <c r="G7" s="134"/>
      <c r="H7" s="132"/>
      <c r="I7" s="132"/>
      <c r="J7" s="135"/>
      <c r="K7" s="135"/>
      <c r="L7" s="135"/>
    </row>
    <row r="8" spans="1:12" ht="14.25">
      <c r="A8" s="130">
        <v>3</v>
      </c>
      <c r="B8" s="131" t="s">
        <v>257</v>
      </c>
      <c r="C8" s="141">
        <v>35043337.48</v>
      </c>
      <c r="D8" s="141">
        <v>43792316.91</v>
      </c>
      <c r="E8" s="141">
        <v>46832645.45</v>
      </c>
      <c r="F8" s="141">
        <v>42520487</v>
      </c>
      <c r="G8" s="142">
        <v>42520487</v>
      </c>
      <c r="H8" s="141">
        <v>44520487</v>
      </c>
      <c r="I8" s="141">
        <v>44520487</v>
      </c>
      <c r="J8" s="133">
        <v>47520487</v>
      </c>
      <c r="K8" s="133">
        <v>47520487</v>
      </c>
      <c r="L8" s="133">
        <v>51240187</v>
      </c>
    </row>
    <row r="9" spans="1:12" ht="12.75">
      <c r="A9" s="130">
        <v>4</v>
      </c>
      <c r="B9" s="131" t="s">
        <v>258</v>
      </c>
      <c r="C9" s="141">
        <v>10358927</v>
      </c>
      <c r="D9" s="141">
        <v>10006326</v>
      </c>
      <c r="E9" s="141">
        <v>9169550</v>
      </c>
      <c r="F9" s="141">
        <v>11252511</v>
      </c>
      <c r="G9" s="142">
        <v>11252511</v>
      </c>
      <c r="H9" s="141">
        <v>11252511</v>
      </c>
      <c r="I9" s="141">
        <v>11252511</v>
      </c>
      <c r="J9" s="133">
        <v>11252511</v>
      </c>
      <c r="K9" s="133">
        <v>11252511</v>
      </c>
      <c r="L9" s="133">
        <v>11252511</v>
      </c>
    </row>
    <row r="10" spans="1:12" ht="12.75">
      <c r="A10" s="130">
        <v>5</v>
      </c>
      <c r="B10" s="131" t="s">
        <v>259</v>
      </c>
      <c r="C10" s="141">
        <v>5709366.66</v>
      </c>
      <c r="D10" s="141">
        <v>367383.72</v>
      </c>
      <c r="E10" s="141">
        <v>6904460.55</v>
      </c>
      <c r="F10" s="141">
        <v>7569776</v>
      </c>
      <c r="G10" s="142">
        <v>7569776</v>
      </c>
      <c r="H10" s="141">
        <v>7569776</v>
      </c>
      <c r="I10" s="141">
        <v>7569776</v>
      </c>
      <c r="J10" s="133">
        <v>7569776</v>
      </c>
      <c r="K10" s="133">
        <v>7569776</v>
      </c>
      <c r="L10" s="133">
        <v>7569776</v>
      </c>
    </row>
    <row r="11" spans="1:12" s="140" customFormat="1" ht="12.75">
      <c r="A11" s="136">
        <v>6</v>
      </c>
      <c r="B11" s="137" t="s">
        <v>260</v>
      </c>
      <c r="C11" s="138">
        <v>958624</v>
      </c>
      <c r="D11" s="143">
        <v>8407261</v>
      </c>
      <c r="E11" s="143">
        <v>2800000</v>
      </c>
      <c r="F11" s="143">
        <v>11720000</v>
      </c>
      <c r="G11" s="144">
        <v>19455600</v>
      </c>
      <c r="H11" s="144">
        <v>14750000</v>
      </c>
      <c r="I11" s="144">
        <v>9720000</v>
      </c>
      <c r="J11" s="144">
        <v>3000000</v>
      </c>
      <c r="K11" s="144">
        <v>3000000</v>
      </c>
      <c r="L11" s="144">
        <v>3000000</v>
      </c>
    </row>
    <row r="12" spans="1:12" ht="12.75">
      <c r="A12" s="130"/>
      <c r="B12" s="131" t="s">
        <v>261</v>
      </c>
      <c r="C12" s="145"/>
      <c r="D12" s="141"/>
      <c r="E12" s="141"/>
      <c r="F12" s="141"/>
      <c r="G12" s="142"/>
      <c r="H12" s="141"/>
      <c r="I12" s="141"/>
      <c r="J12" s="135"/>
      <c r="K12" s="135"/>
      <c r="L12" s="135"/>
    </row>
    <row r="13" spans="1:12" ht="12.75">
      <c r="A13" s="130">
        <v>7</v>
      </c>
      <c r="B13" s="131" t="s">
        <v>262</v>
      </c>
      <c r="C13" s="141">
        <v>410700</v>
      </c>
      <c r="D13" s="141">
        <v>1310000</v>
      </c>
      <c r="E13" s="141">
        <v>1800000</v>
      </c>
      <c r="F13" s="141">
        <v>2000000</v>
      </c>
      <c r="G13" s="142">
        <v>1000000</v>
      </c>
      <c r="H13" s="141"/>
      <c r="I13" s="141"/>
      <c r="J13" s="135"/>
      <c r="K13" s="135"/>
      <c r="L13" s="135"/>
    </row>
    <row r="14" spans="1:12" ht="12.75">
      <c r="A14" s="130">
        <v>8</v>
      </c>
      <c r="B14" s="131" t="s">
        <v>263</v>
      </c>
      <c r="C14" s="141">
        <v>548624</v>
      </c>
      <c r="D14" s="141">
        <v>7097261</v>
      </c>
      <c r="E14" s="141">
        <v>1000000</v>
      </c>
      <c r="F14" s="141">
        <v>9720000</v>
      </c>
      <c r="G14" s="142">
        <v>17455600</v>
      </c>
      <c r="H14" s="141">
        <v>12750000</v>
      </c>
      <c r="I14" s="141">
        <v>9720000</v>
      </c>
      <c r="J14" s="134">
        <v>3000000</v>
      </c>
      <c r="K14" s="134">
        <v>3000000</v>
      </c>
      <c r="L14" s="134">
        <v>3000000</v>
      </c>
    </row>
    <row r="15" spans="1:12" s="16" customFormat="1" ht="12.75">
      <c r="A15" s="126">
        <v>9</v>
      </c>
      <c r="B15" s="127" t="s">
        <v>264</v>
      </c>
      <c r="C15" s="128">
        <v>50148517</v>
      </c>
      <c r="D15" s="128">
        <v>68592110.9</v>
      </c>
      <c r="E15" s="128">
        <v>72751348</v>
      </c>
      <c r="F15" s="128">
        <v>79028177</v>
      </c>
      <c r="G15" s="129">
        <v>85389077</v>
      </c>
      <c r="H15" s="129">
        <v>79853177</v>
      </c>
      <c r="I15" s="129">
        <v>79028177</v>
      </c>
      <c r="J15" s="129">
        <v>63510862.8</v>
      </c>
      <c r="K15" s="129">
        <v>63362983.2</v>
      </c>
      <c r="L15" s="129">
        <v>72963835.3</v>
      </c>
    </row>
    <row r="16" spans="1:12" ht="12.75">
      <c r="A16" s="130"/>
      <c r="B16" s="131" t="s">
        <v>255</v>
      </c>
      <c r="C16" s="132"/>
      <c r="D16" s="133"/>
      <c r="E16" s="133"/>
      <c r="F16" s="133"/>
      <c r="G16" s="134"/>
      <c r="H16" s="133"/>
      <c r="I16" s="133"/>
      <c r="J16" s="135"/>
      <c r="K16" s="135"/>
      <c r="L16" s="135"/>
    </row>
    <row r="17" spans="1:12" s="140" customFormat="1" ht="12.75">
      <c r="A17" s="136">
        <v>10</v>
      </c>
      <c r="B17" s="137" t="s">
        <v>265</v>
      </c>
      <c r="C17" s="143">
        <v>43491087</v>
      </c>
      <c r="D17" s="143">
        <v>51293513.12</v>
      </c>
      <c r="E17" s="143">
        <v>56776808</v>
      </c>
      <c r="F17" s="143">
        <v>55907131</v>
      </c>
      <c r="G17" s="144">
        <v>55907031</v>
      </c>
      <c r="H17" s="144">
        <v>55907131</v>
      </c>
      <c r="I17" s="144">
        <v>57935308</v>
      </c>
      <c r="J17" s="144">
        <v>52582862.8</v>
      </c>
      <c r="K17" s="144">
        <v>52434983.2</v>
      </c>
      <c r="L17" s="144">
        <v>51870966.3</v>
      </c>
    </row>
    <row r="18" spans="1:12" ht="12.75">
      <c r="A18" s="130"/>
      <c r="B18" s="131" t="s">
        <v>261</v>
      </c>
      <c r="C18" s="145"/>
      <c r="D18" s="141"/>
      <c r="E18" s="141"/>
      <c r="F18" s="141"/>
      <c r="G18" s="142"/>
      <c r="H18" s="141"/>
      <c r="I18" s="141"/>
      <c r="J18" s="135"/>
      <c r="K18" s="135"/>
      <c r="L18" s="135"/>
    </row>
    <row r="19" spans="1:12" ht="12.75">
      <c r="A19" s="130">
        <v>11</v>
      </c>
      <c r="B19" s="131" t="s">
        <v>266</v>
      </c>
      <c r="C19" s="141">
        <v>174804.2</v>
      </c>
      <c r="D19" s="141">
        <v>90059.61</v>
      </c>
      <c r="E19" s="141">
        <v>371000</v>
      </c>
      <c r="F19" s="141">
        <v>379795</v>
      </c>
      <c r="G19" s="142">
        <v>150000</v>
      </c>
      <c r="H19" s="141">
        <v>450000</v>
      </c>
      <c r="I19" s="141">
        <v>350000</v>
      </c>
      <c r="J19" s="134">
        <v>200000</v>
      </c>
      <c r="K19" s="135"/>
      <c r="L19" s="135"/>
    </row>
    <row r="20" spans="1:12" ht="12.75">
      <c r="A20" s="130">
        <v>12</v>
      </c>
      <c r="B20" s="131" t="s">
        <v>267</v>
      </c>
      <c r="C20" s="141"/>
      <c r="D20" s="141"/>
      <c r="E20" s="141">
        <v>98000</v>
      </c>
      <c r="F20" s="141">
        <v>131911.16</v>
      </c>
      <c r="G20" s="142">
        <v>131911.16</v>
      </c>
      <c r="H20" s="141">
        <v>131911.16</v>
      </c>
      <c r="I20" s="141">
        <v>131911.16</v>
      </c>
      <c r="J20" s="135">
        <v>131911.16</v>
      </c>
      <c r="K20" s="135">
        <v>329790.79</v>
      </c>
      <c r="L20" s="135">
        <v>98938.61</v>
      </c>
    </row>
    <row r="21" spans="1:12" s="140" customFormat="1" ht="12.75">
      <c r="A21" s="136">
        <v>13</v>
      </c>
      <c r="B21" s="137" t="s">
        <v>268</v>
      </c>
      <c r="C21" s="143">
        <v>6657430</v>
      </c>
      <c r="D21" s="143">
        <v>17298597.78</v>
      </c>
      <c r="E21" s="143">
        <v>15974540</v>
      </c>
      <c r="F21" s="143">
        <v>23121046</v>
      </c>
      <c r="G21" s="144">
        <v>29482046</v>
      </c>
      <c r="H21" s="144">
        <v>23946046</v>
      </c>
      <c r="I21" s="144">
        <v>21092869</v>
      </c>
      <c r="J21" s="144">
        <v>10928000</v>
      </c>
      <c r="K21" s="144">
        <v>10928000</v>
      </c>
      <c r="L21" s="144">
        <v>21092869</v>
      </c>
    </row>
    <row r="22" spans="1:12" ht="12.75">
      <c r="A22" s="130">
        <v>14</v>
      </c>
      <c r="B22" s="127" t="s">
        <v>269</v>
      </c>
      <c r="C22" s="133">
        <f>C4-C15</f>
        <v>1921738.1400000006</v>
      </c>
      <c r="D22" s="133">
        <f>D4-D15</f>
        <v>-6018823.270000003</v>
      </c>
      <c r="E22" s="133">
        <v>-7044692</v>
      </c>
      <c r="F22" s="133">
        <f>F4-F15</f>
        <v>-5965403</v>
      </c>
      <c r="G22" s="134">
        <f>G4-G15</f>
        <v>-4590703</v>
      </c>
      <c r="H22" s="133">
        <f>H4-H15</f>
        <v>-3760403</v>
      </c>
      <c r="I22" s="133">
        <f>I4-I15</f>
        <v>-5965403</v>
      </c>
      <c r="J22" s="144"/>
      <c r="K22" s="135"/>
      <c r="L22" s="135"/>
    </row>
    <row r="23" spans="1:12" ht="12.75">
      <c r="A23" s="130">
        <v>15</v>
      </c>
      <c r="B23" s="127" t="s">
        <v>270</v>
      </c>
      <c r="C23" s="133">
        <v>293825</v>
      </c>
      <c r="D23" s="133">
        <v>5262650.87</v>
      </c>
      <c r="E23" s="133">
        <v>7044692</v>
      </c>
      <c r="F23" s="133">
        <f>F24-F40</f>
        <v>5965403</v>
      </c>
      <c r="G23" s="133">
        <f>G24-G40</f>
        <v>-454114</v>
      </c>
      <c r="H23" s="133">
        <f>H24-H40</f>
        <v>131911</v>
      </c>
      <c r="I23" s="133">
        <f>I24-I40</f>
        <v>-2350000</v>
      </c>
      <c r="J23" s="135"/>
      <c r="K23" s="135"/>
      <c r="L23" s="135"/>
    </row>
    <row r="24" spans="1:12" ht="14.25">
      <c r="A24" s="130">
        <v>16</v>
      </c>
      <c r="B24" s="127" t="s">
        <v>271</v>
      </c>
      <c r="C24" s="133">
        <v>3307951</v>
      </c>
      <c r="D24" s="133">
        <v>7458391.61</v>
      </c>
      <c r="E24" s="133">
        <v>8650000</v>
      </c>
      <c r="F24" s="133">
        <f>F26+F29+F30+F31+F34+F37+F38+F39</f>
        <v>8758228</v>
      </c>
      <c r="G24" s="133">
        <f>G26+G29+G30+G31+G34+G37+G38+G39</f>
        <v>6000000</v>
      </c>
      <c r="H24" s="133">
        <v>6886025</v>
      </c>
      <c r="I24" s="132">
        <f>I26+I29+I30+I31+I34+I37+I38+I39</f>
        <v>0</v>
      </c>
      <c r="J24" s="135"/>
      <c r="K24" s="135"/>
      <c r="L24" s="135"/>
    </row>
    <row r="25" spans="1:12" ht="12.75">
      <c r="A25" s="130"/>
      <c r="B25" s="131" t="s">
        <v>255</v>
      </c>
      <c r="C25" s="133"/>
      <c r="D25" s="133"/>
      <c r="E25" s="133"/>
      <c r="F25" s="133"/>
      <c r="G25" s="133"/>
      <c r="H25" s="132"/>
      <c r="I25" s="132"/>
      <c r="J25" s="135"/>
      <c r="K25" s="135"/>
      <c r="L25" s="135"/>
    </row>
    <row r="26" spans="1:12" ht="12.75" customHeight="1">
      <c r="A26" s="130">
        <v>17</v>
      </c>
      <c r="B26" s="131" t="s">
        <v>272</v>
      </c>
      <c r="C26" s="141">
        <v>2145000</v>
      </c>
      <c r="D26" s="141">
        <v>450500</v>
      </c>
      <c r="E26" s="141">
        <v>1000000</v>
      </c>
      <c r="F26" s="141">
        <v>3608228</v>
      </c>
      <c r="G26" s="141">
        <v>6000000</v>
      </c>
      <c r="H26" s="145"/>
      <c r="I26" s="145">
        <v>0</v>
      </c>
      <c r="J26" s="135"/>
      <c r="K26" s="135"/>
      <c r="L26" s="135"/>
    </row>
    <row r="27" spans="1:12" ht="12.75" customHeight="1">
      <c r="A27" s="130"/>
      <c r="B27" s="131" t="s">
        <v>12</v>
      </c>
      <c r="C27" s="145"/>
      <c r="D27" s="141"/>
      <c r="E27" s="141"/>
      <c r="F27" s="145"/>
      <c r="G27" s="145"/>
      <c r="H27" s="145"/>
      <c r="I27" s="145"/>
      <c r="J27" s="135"/>
      <c r="K27" s="135"/>
      <c r="L27" s="135"/>
    </row>
    <row r="28" spans="1:12" ht="43.5" customHeight="1">
      <c r="A28" s="130">
        <v>18</v>
      </c>
      <c r="B28" s="131" t="s">
        <v>273</v>
      </c>
      <c r="C28" s="141"/>
      <c r="D28" s="141"/>
      <c r="E28" s="141"/>
      <c r="F28" s="145"/>
      <c r="G28" s="145"/>
      <c r="H28" s="145"/>
      <c r="I28" s="145"/>
      <c r="J28" s="135"/>
      <c r="K28" s="135"/>
      <c r="L28" s="135"/>
    </row>
    <row r="29" spans="1:12" ht="12.75">
      <c r="A29" s="130">
        <v>19</v>
      </c>
      <c r="B29" s="131" t="s">
        <v>274</v>
      </c>
      <c r="C29" s="145"/>
      <c r="D29" s="141"/>
      <c r="E29" s="141"/>
      <c r="F29" s="145"/>
      <c r="G29" s="145"/>
      <c r="H29" s="145"/>
      <c r="I29" s="145"/>
      <c r="J29" s="135"/>
      <c r="K29" s="135"/>
      <c r="L29" s="135"/>
    </row>
    <row r="30" spans="1:12" ht="12.75">
      <c r="A30" s="130">
        <v>20</v>
      </c>
      <c r="B30" s="131" t="s">
        <v>275</v>
      </c>
      <c r="C30" s="145"/>
      <c r="D30" s="141"/>
      <c r="E30" s="141"/>
      <c r="F30" s="145"/>
      <c r="G30" s="145"/>
      <c r="H30" s="145"/>
      <c r="I30" s="145"/>
      <c r="J30" s="135"/>
      <c r="K30" s="135"/>
      <c r="L30" s="135"/>
    </row>
    <row r="31" spans="1:12" ht="12.75">
      <c r="A31" s="130">
        <v>21</v>
      </c>
      <c r="B31" s="131" t="s">
        <v>276</v>
      </c>
      <c r="C31" s="145"/>
      <c r="D31" s="141"/>
      <c r="E31" s="141"/>
      <c r="F31" s="145"/>
      <c r="G31" s="145"/>
      <c r="H31" s="145"/>
      <c r="I31" s="145"/>
      <c r="J31" s="135"/>
      <c r="K31" s="135"/>
      <c r="L31" s="135"/>
    </row>
    <row r="32" spans="1:12" ht="12.75">
      <c r="A32" s="130"/>
      <c r="B32" s="131" t="s">
        <v>12</v>
      </c>
      <c r="C32" s="145"/>
      <c r="D32" s="141"/>
      <c r="E32" s="141"/>
      <c r="F32" s="145"/>
      <c r="G32" s="145"/>
      <c r="H32" s="145"/>
      <c r="I32" s="145"/>
      <c r="J32" s="135"/>
      <c r="K32" s="135"/>
      <c r="L32" s="135"/>
    </row>
    <row r="33" spans="1:12" ht="40.5" customHeight="1">
      <c r="A33" s="130">
        <v>22</v>
      </c>
      <c r="B33" s="131" t="s">
        <v>273</v>
      </c>
      <c r="C33" s="145"/>
      <c r="D33" s="141"/>
      <c r="E33" s="141"/>
      <c r="F33" s="141"/>
      <c r="G33" s="145"/>
      <c r="H33" s="145"/>
      <c r="I33" s="145"/>
      <c r="J33" s="135"/>
      <c r="K33" s="135"/>
      <c r="L33" s="135"/>
    </row>
    <row r="34" spans="1:12" ht="25.5">
      <c r="A34" s="130">
        <v>23</v>
      </c>
      <c r="B34" s="131" t="s">
        <v>277</v>
      </c>
      <c r="C34" s="145"/>
      <c r="D34" s="141">
        <v>5000000</v>
      </c>
      <c r="E34" s="141">
        <v>7650000</v>
      </c>
      <c r="F34" s="141">
        <v>5150000</v>
      </c>
      <c r="G34" s="145"/>
      <c r="H34" s="145"/>
      <c r="I34" s="145"/>
      <c r="J34" s="135"/>
      <c r="K34" s="135"/>
      <c r="L34" s="135"/>
    </row>
    <row r="35" spans="1:12" ht="12.75">
      <c r="A35" s="130"/>
      <c r="B35" s="131" t="s">
        <v>12</v>
      </c>
      <c r="C35" s="145"/>
      <c r="D35" s="141"/>
      <c r="E35" s="141"/>
      <c r="F35" s="141"/>
      <c r="G35" s="145"/>
      <c r="H35" s="145"/>
      <c r="I35" s="145"/>
      <c r="J35" s="135"/>
      <c r="K35" s="135"/>
      <c r="L35" s="135"/>
    </row>
    <row r="36" spans="1:12" ht="51">
      <c r="A36" s="130">
        <v>24</v>
      </c>
      <c r="B36" s="131" t="s">
        <v>273</v>
      </c>
      <c r="C36" s="145"/>
      <c r="D36" s="141"/>
      <c r="E36" s="141"/>
      <c r="F36" s="141"/>
      <c r="G36" s="145"/>
      <c r="H36" s="145"/>
      <c r="I36" s="145"/>
      <c r="J36" s="135"/>
      <c r="K36" s="135"/>
      <c r="L36" s="135"/>
    </row>
    <row r="37" spans="1:12" ht="12.75">
      <c r="A37" s="130">
        <v>25</v>
      </c>
      <c r="B37" s="135" t="s">
        <v>278</v>
      </c>
      <c r="C37" s="141"/>
      <c r="D37" s="141"/>
      <c r="E37" s="141"/>
      <c r="F37" s="141"/>
      <c r="G37" s="145"/>
      <c r="H37" s="145"/>
      <c r="I37" s="145"/>
      <c r="J37" s="135"/>
      <c r="K37" s="135"/>
      <c r="L37" s="135"/>
    </row>
    <row r="38" spans="1:12" ht="12.75">
      <c r="A38" s="130">
        <v>26</v>
      </c>
      <c r="B38" s="131" t="s">
        <v>279</v>
      </c>
      <c r="C38" s="141">
        <v>1162951</v>
      </c>
      <c r="D38" s="141">
        <v>2007891.61</v>
      </c>
      <c r="E38" s="141"/>
      <c r="F38" s="141"/>
      <c r="G38" s="141"/>
      <c r="H38" s="141"/>
      <c r="I38" s="141"/>
      <c r="J38" s="135"/>
      <c r="K38" s="135"/>
      <c r="L38" s="135"/>
    </row>
    <row r="39" spans="1:12" ht="12.75">
      <c r="A39" s="130">
        <v>27</v>
      </c>
      <c r="B39" s="131" t="s">
        <v>280</v>
      </c>
      <c r="C39" s="141"/>
      <c r="D39" s="141"/>
      <c r="E39" s="141"/>
      <c r="F39" s="141"/>
      <c r="G39" s="141"/>
      <c r="H39" s="141"/>
      <c r="I39" s="141"/>
      <c r="J39" s="135"/>
      <c r="K39" s="135"/>
      <c r="L39" s="135"/>
    </row>
    <row r="40" spans="1:12" ht="14.25">
      <c r="A40" s="130">
        <v>28</v>
      </c>
      <c r="B40" s="127" t="s">
        <v>281</v>
      </c>
      <c r="C40" s="133">
        <v>3014126</v>
      </c>
      <c r="D40" s="133">
        <v>2195740.74</v>
      </c>
      <c r="E40" s="133">
        <v>1605308</v>
      </c>
      <c r="F40" s="133">
        <v>2792825</v>
      </c>
      <c r="G40" s="133">
        <f>G42+G45+G46+G47+G50+G53</f>
        <v>6454114</v>
      </c>
      <c r="H40" s="133">
        <f>H42+H45+H46+H47+H50+H53</f>
        <v>6754114</v>
      </c>
      <c r="I40" s="133">
        <f>I42+I45+I46+I47+I50+I53</f>
        <v>2350000</v>
      </c>
      <c r="J40" s="135"/>
      <c r="K40" s="135"/>
      <c r="L40" s="135"/>
    </row>
    <row r="41" spans="1:12" ht="12.75">
      <c r="A41" s="130"/>
      <c r="B41" s="131" t="s">
        <v>255</v>
      </c>
      <c r="C41" s="133"/>
      <c r="D41" s="133"/>
      <c r="E41" s="133"/>
      <c r="F41" s="133"/>
      <c r="G41" s="133"/>
      <c r="H41" s="132"/>
      <c r="I41" s="132"/>
      <c r="J41" s="135"/>
      <c r="K41" s="135"/>
      <c r="L41" s="135"/>
    </row>
    <row r="42" spans="1:12" ht="12.75">
      <c r="A42" s="130">
        <v>29</v>
      </c>
      <c r="B42" s="131" t="s">
        <v>282</v>
      </c>
      <c r="C42" s="141">
        <v>3014126</v>
      </c>
      <c r="D42" s="141">
        <v>2195740.74</v>
      </c>
      <c r="E42" s="141">
        <v>1605308</v>
      </c>
      <c r="F42" s="141">
        <v>292825</v>
      </c>
      <c r="G42" s="141">
        <v>150000</v>
      </c>
      <c r="H42" s="141">
        <v>450000</v>
      </c>
      <c r="I42" s="141">
        <v>350000</v>
      </c>
      <c r="J42" s="134">
        <v>150000</v>
      </c>
      <c r="K42" s="135"/>
      <c r="L42" s="135"/>
    </row>
    <row r="43" spans="1:12" ht="12.75">
      <c r="A43" s="130"/>
      <c r="B43" s="131" t="s">
        <v>12</v>
      </c>
      <c r="C43" s="145"/>
      <c r="D43" s="141"/>
      <c r="E43" s="141"/>
      <c r="F43" s="145"/>
      <c r="G43" s="141"/>
      <c r="H43" s="145"/>
      <c r="I43" s="145"/>
      <c r="J43" s="135"/>
      <c r="K43" s="135"/>
      <c r="L43" s="135"/>
    </row>
    <row r="44" spans="1:12" ht="44.25" customHeight="1">
      <c r="A44" s="130">
        <v>30</v>
      </c>
      <c r="B44" s="131" t="s">
        <v>273</v>
      </c>
      <c r="C44" s="145"/>
      <c r="D44" s="141"/>
      <c r="E44" s="141">
        <v>805207</v>
      </c>
      <c r="F44" s="145"/>
      <c r="G44" s="141"/>
      <c r="H44" s="145"/>
      <c r="I44" s="145"/>
      <c r="J44" s="135"/>
      <c r="K44" s="135"/>
      <c r="L44" s="135"/>
    </row>
    <row r="45" spans="1:12" ht="12.75">
      <c r="A45" s="130">
        <v>31</v>
      </c>
      <c r="B45" s="131" t="s">
        <v>141</v>
      </c>
      <c r="C45" s="145"/>
      <c r="D45" s="141"/>
      <c r="E45" s="141"/>
      <c r="F45" s="145"/>
      <c r="G45" s="141">
        <v>3804114</v>
      </c>
      <c r="H45" s="141">
        <v>3804114</v>
      </c>
      <c r="I45" s="145">
        <v>2000000</v>
      </c>
      <c r="J45" s="135"/>
      <c r="K45" s="135"/>
      <c r="L45" s="135"/>
    </row>
    <row r="46" spans="1:12" ht="12.75">
      <c r="A46" s="130">
        <v>32</v>
      </c>
      <c r="B46" s="131" t="s">
        <v>283</v>
      </c>
      <c r="C46" s="145"/>
      <c r="D46" s="141"/>
      <c r="E46" s="141"/>
      <c r="F46" s="145"/>
      <c r="G46" s="141"/>
      <c r="H46" s="145"/>
      <c r="I46" s="145"/>
      <c r="J46" s="135"/>
      <c r="K46" s="135"/>
      <c r="L46" s="135"/>
    </row>
    <row r="47" spans="1:12" ht="12.75">
      <c r="A47" s="130">
        <v>33</v>
      </c>
      <c r="B47" s="131" t="s">
        <v>144</v>
      </c>
      <c r="C47" s="145"/>
      <c r="D47" s="141"/>
      <c r="E47" s="141"/>
      <c r="F47" s="145"/>
      <c r="G47" s="141"/>
      <c r="H47" s="145"/>
      <c r="I47" s="145"/>
      <c r="J47" s="135"/>
      <c r="K47" s="135"/>
      <c r="L47" s="135"/>
    </row>
    <row r="48" spans="1:12" ht="12.75">
      <c r="A48" s="130"/>
      <c r="B48" s="131" t="s">
        <v>12</v>
      </c>
      <c r="C48" s="145"/>
      <c r="D48" s="141"/>
      <c r="E48" s="141"/>
      <c r="F48" s="145"/>
      <c r="G48" s="141"/>
      <c r="H48" s="145"/>
      <c r="I48" s="141"/>
      <c r="J48" s="133"/>
      <c r="K48" s="133"/>
      <c r="L48" s="135"/>
    </row>
    <row r="49" spans="1:12" ht="38.25" customHeight="1">
      <c r="A49" s="130">
        <v>34</v>
      </c>
      <c r="B49" s="131" t="s">
        <v>273</v>
      </c>
      <c r="C49" s="145"/>
      <c r="D49" s="141"/>
      <c r="E49" s="141"/>
      <c r="F49" s="145"/>
      <c r="G49" s="145"/>
      <c r="H49" s="145"/>
      <c r="I49" s="141"/>
      <c r="J49" s="133"/>
      <c r="K49" s="133"/>
      <c r="L49" s="135"/>
    </row>
    <row r="50" spans="1:12" ht="12.75">
      <c r="A50" s="130">
        <v>35</v>
      </c>
      <c r="B50" s="131" t="s">
        <v>284</v>
      </c>
      <c r="C50" s="145"/>
      <c r="D50" s="141"/>
      <c r="E50" s="141"/>
      <c r="F50" s="141">
        <v>2500000</v>
      </c>
      <c r="G50" s="141">
        <v>2500000</v>
      </c>
      <c r="H50" s="146">
        <v>2500000</v>
      </c>
      <c r="I50" s="141"/>
      <c r="J50" s="133">
        <v>2500000</v>
      </c>
      <c r="K50" s="133">
        <v>2650000</v>
      </c>
      <c r="L50" s="135"/>
    </row>
    <row r="51" spans="1:12" ht="12.75">
      <c r="A51" s="130"/>
      <c r="B51" s="131" t="s">
        <v>12</v>
      </c>
      <c r="C51" s="145"/>
      <c r="D51" s="141"/>
      <c r="E51" s="141"/>
      <c r="F51" s="145"/>
      <c r="G51" s="145"/>
      <c r="H51" s="145"/>
      <c r="I51" s="145"/>
      <c r="J51" s="135"/>
      <c r="K51" s="135"/>
      <c r="L51" s="135"/>
    </row>
    <row r="52" spans="1:12" ht="42" customHeight="1">
      <c r="A52" s="130">
        <v>36</v>
      </c>
      <c r="B52" s="131" t="s">
        <v>273</v>
      </c>
      <c r="C52" s="145"/>
      <c r="D52" s="141"/>
      <c r="E52" s="141"/>
      <c r="F52" s="141"/>
      <c r="G52" s="141"/>
      <c r="H52" s="141"/>
      <c r="I52" s="141"/>
      <c r="J52" s="135"/>
      <c r="K52" s="135"/>
      <c r="L52" s="135"/>
    </row>
    <row r="53" spans="1:12" ht="12.75">
      <c r="A53" s="130">
        <v>37</v>
      </c>
      <c r="B53" s="131" t="s">
        <v>285</v>
      </c>
      <c r="C53" s="145"/>
      <c r="D53" s="141"/>
      <c r="E53" s="141"/>
      <c r="F53" s="141"/>
      <c r="G53" s="141"/>
      <c r="H53" s="141"/>
      <c r="I53" s="141"/>
      <c r="J53" s="135"/>
      <c r="K53" s="135"/>
      <c r="L53" s="135"/>
    </row>
    <row r="54" spans="1:12" ht="14.25">
      <c r="A54" s="130">
        <v>38</v>
      </c>
      <c r="B54" s="127" t="s">
        <v>286</v>
      </c>
      <c r="C54" s="132">
        <f aca="true" t="shared" si="0" ref="C54:I54">C56+C59+C62+C65+C66</f>
        <v>0</v>
      </c>
      <c r="D54" s="132">
        <f t="shared" si="0"/>
        <v>0</v>
      </c>
      <c r="E54" s="133">
        <f t="shared" si="0"/>
        <v>-605308</v>
      </c>
      <c r="F54" s="133">
        <f t="shared" si="0"/>
        <v>2710095</v>
      </c>
      <c r="G54" s="133">
        <f t="shared" si="0"/>
        <v>8560095</v>
      </c>
      <c r="H54" s="133">
        <f t="shared" si="0"/>
        <v>8110095</v>
      </c>
      <c r="I54" s="133">
        <f t="shared" si="0"/>
        <v>7760095</v>
      </c>
      <c r="J54" s="135"/>
      <c r="K54" s="135"/>
      <c r="L54" s="135"/>
    </row>
    <row r="55" spans="1:12" ht="12.75">
      <c r="A55" s="130"/>
      <c r="B55" s="131" t="s">
        <v>255</v>
      </c>
      <c r="C55" s="132"/>
      <c r="D55" s="133"/>
      <c r="E55" s="133"/>
      <c r="F55" s="133"/>
      <c r="G55" s="133"/>
      <c r="H55" s="133"/>
      <c r="I55" s="133"/>
      <c r="J55" s="135"/>
      <c r="K55" s="135"/>
      <c r="L55" s="135"/>
    </row>
    <row r="56" spans="1:12" ht="12.75">
      <c r="A56" s="130">
        <v>39</v>
      </c>
      <c r="B56" s="131" t="s">
        <v>287</v>
      </c>
      <c r="C56" s="145"/>
      <c r="D56" s="141"/>
      <c r="E56" s="141">
        <f>D56+E26-E42</f>
        <v>-605308</v>
      </c>
      <c r="F56" s="141">
        <f>E56+F26-F42</f>
        <v>2710095</v>
      </c>
      <c r="G56" s="141">
        <f>F56+G26-G42</f>
        <v>8560095</v>
      </c>
      <c r="H56" s="141">
        <f>G56+H26-H42</f>
        <v>8110095</v>
      </c>
      <c r="I56" s="141">
        <f>H56+I26-I42</f>
        <v>7760095</v>
      </c>
      <c r="J56" s="135"/>
      <c r="K56" s="135"/>
      <c r="L56" s="135"/>
    </row>
    <row r="57" spans="1:12" ht="12.75">
      <c r="A57" s="130"/>
      <c r="B57" s="131" t="s">
        <v>12</v>
      </c>
      <c r="C57" s="145"/>
      <c r="D57" s="141"/>
      <c r="E57" s="141"/>
      <c r="F57" s="145"/>
      <c r="G57" s="145"/>
      <c r="H57" s="145"/>
      <c r="I57" s="145"/>
      <c r="J57" s="135"/>
      <c r="K57" s="135"/>
      <c r="L57" s="135"/>
    </row>
    <row r="58" spans="1:12" ht="42.75" customHeight="1">
      <c r="A58" s="130">
        <v>40</v>
      </c>
      <c r="B58" s="131" t="s">
        <v>273</v>
      </c>
      <c r="C58" s="145"/>
      <c r="D58" s="141"/>
      <c r="E58" s="141"/>
      <c r="F58" s="145"/>
      <c r="G58" s="145"/>
      <c r="H58" s="145"/>
      <c r="I58" s="145"/>
      <c r="J58" s="135"/>
      <c r="K58" s="135"/>
      <c r="L58" s="135"/>
    </row>
    <row r="59" spans="1:12" ht="12.75">
      <c r="A59" s="130">
        <v>41</v>
      </c>
      <c r="B59" s="131" t="s">
        <v>288</v>
      </c>
      <c r="C59" s="145"/>
      <c r="D59" s="141"/>
      <c r="E59" s="141"/>
      <c r="F59" s="145"/>
      <c r="G59" s="145"/>
      <c r="H59" s="145"/>
      <c r="I59" s="145"/>
      <c r="J59" s="135"/>
      <c r="K59" s="135"/>
      <c r="L59" s="135"/>
    </row>
    <row r="60" spans="1:12" ht="12.75">
      <c r="A60" s="130"/>
      <c r="B60" s="131" t="s">
        <v>12</v>
      </c>
      <c r="C60" s="145"/>
      <c r="D60" s="141"/>
      <c r="E60" s="141"/>
      <c r="F60" s="145"/>
      <c r="G60" s="145"/>
      <c r="H60" s="145"/>
      <c r="I60" s="145"/>
      <c r="J60" s="135"/>
      <c r="K60" s="135"/>
      <c r="L60" s="135"/>
    </row>
    <row r="61" spans="1:12" ht="38.25" customHeight="1">
      <c r="A61" s="130">
        <v>42</v>
      </c>
      <c r="B61" s="131" t="s">
        <v>273</v>
      </c>
      <c r="C61" s="145"/>
      <c r="D61" s="141"/>
      <c r="E61" s="141"/>
      <c r="F61" s="145"/>
      <c r="G61" s="145"/>
      <c r="H61" s="145"/>
      <c r="I61" s="145"/>
      <c r="J61" s="135"/>
      <c r="K61" s="135"/>
      <c r="L61" s="135"/>
    </row>
    <row r="62" spans="1:12" ht="12.75">
      <c r="A62" s="130">
        <v>43</v>
      </c>
      <c r="B62" s="131" t="s">
        <v>289</v>
      </c>
      <c r="C62" s="145"/>
      <c r="D62" s="141"/>
      <c r="E62" s="141"/>
      <c r="F62" s="145"/>
      <c r="G62" s="145"/>
      <c r="H62" s="145"/>
      <c r="I62" s="145"/>
      <c r="J62" s="135"/>
      <c r="K62" s="135"/>
      <c r="L62" s="135"/>
    </row>
    <row r="63" spans="1:12" ht="12.75">
      <c r="A63" s="130"/>
      <c r="B63" s="131" t="s">
        <v>12</v>
      </c>
      <c r="C63" s="145"/>
      <c r="D63" s="141"/>
      <c r="E63" s="141"/>
      <c r="F63" s="145"/>
      <c r="G63" s="145"/>
      <c r="H63" s="145"/>
      <c r="I63" s="145"/>
      <c r="J63" s="135"/>
      <c r="K63" s="135"/>
      <c r="L63" s="135"/>
    </row>
    <row r="64" spans="1:12" ht="40.5" customHeight="1">
      <c r="A64" s="130">
        <v>44</v>
      </c>
      <c r="B64" s="131" t="s">
        <v>273</v>
      </c>
      <c r="C64" s="145"/>
      <c r="D64" s="141"/>
      <c r="E64" s="141"/>
      <c r="F64" s="145"/>
      <c r="G64" s="145"/>
      <c r="H64" s="145"/>
      <c r="I64" s="145"/>
      <c r="J64" s="147"/>
      <c r="K64" s="147"/>
      <c r="L64" s="147"/>
    </row>
    <row r="65" spans="1:12" ht="14.25">
      <c r="A65" s="130">
        <v>45</v>
      </c>
      <c r="B65" s="131" t="s">
        <v>290</v>
      </c>
      <c r="C65" s="145"/>
      <c r="D65" s="141"/>
      <c r="E65" s="141"/>
      <c r="F65" s="145"/>
      <c r="G65" s="145"/>
      <c r="H65" s="145"/>
      <c r="I65" s="145"/>
      <c r="J65" s="147"/>
      <c r="K65" s="147"/>
      <c r="L65" s="147"/>
    </row>
    <row r="66" spans="1:12" ht="12.75">
      <c r="A66" s="130">
        <v>46</v>
      </c>
      <c r="B66" s="131" t="s">
        <v>291</v>
      </c>
      <c r="C66" s="145"/>
      <c r="D66" s="141"/>
      <c r="E66" s="141"/>
      <c r="F66" s="145"/>
      <c r="G66" s="145"/>
      <c r="H66" s="145"/>
      <c r="I66" s="145"/>
      <c r="J66" s="147"/>
      <c r="K66" s="147"/>
      <c r="L66" s="147"/>
    </row>
    <row r="67" spans="1:12" ht="12.75">
      <c r="A67" s="130"/>
      <c r="B67" s="131" t="s">
        <v>12</v>
      </c>
      <c r="C67" s="145"/>
      <c r="D67" s="141"/>
      <c r="E67" s="141"/>
      <c r="F67" s="145"/>
      <c r="G67" s="145"/>
      <c r="H67" s="145"/>
      <c r="I67" s="145"/>
      <c r="J67" s="147"/>
      <c r="K67" s="147"/>
      <c r="L67" s="147"/>
    </row>
    <row r="68" spans="1:12" ht="12.75">
      <c r="A68" s="130">
        <v>47</v>
      </c>
      <c r="B68" s="131" t="s">
        <v>292</v>
      </c>
      <c r="C68" s="145"/>
      <c r="D68" s="141"/>
      <c r="E68" s="141"/>
      <c r="F68" s="145"/>
      <c r="G68" s="145"/>
      <c r="H68" s="145"/>
      <c r="I68" s="145"/>
      <c r="J68" s="147"/>
      <c r="K68" s="147"/>
      <c r="L68" s="147"/>
    </row>
    <row r="69" spans="1:12" ht="12.75">
      <c r="A69" s="130">
        <v>48</v>
      </c>
      <c r="B69" s="131" t="s">
        <v>293</v>
      </c>
      <c r="C69" s="145"/>
      <c r="D69" s="141"/>
      <c r="E69" s="141">
        <v>98000</v>
      </c>
      <c r="F69" s="141">
        <v>131912</v>
      </c>
      <c r="G69" s="141">
        <v>131912</v>
      </c>
      <c r="H69" s="141">
        <v>131912</v>
      </c>
      <c r="I69" s="141">
        <v>131912</v>
      </c>
      <c r="J69" s="148">
        <v>131912</v>
      </c>
      <c r="K69" s="149">
        <v>329791</v>
      </c>
      <c r="L69" s="150">
        <v>98939</v>
      </c>
    </row>
    <row r="70" spans="1:12" ht="12.75">
      <c r="A70" s="130">
        <v>49</v>
      </c>
      <c r="B70" s="131" t="s">
        <v>294</v>
      </c>
      <c r="C70" s="133">
        <f aca="true" t="shared" si="1" ref="C70:I70">IF(C4=0,0,C54/C4*100)</f>
        <v>0</v>
      </c>
      <c r="D70" s="133">
        <f t="shared" si="1"/>
        <v>0</v>
      </c>
      <c r="E70" s="133">
        <f t="shared" si="1"/>
        <v>-0.9212278281214006</v>
      </c>
      <c r="F70" s="133">
        <f t="shared" si="1"/>
        <v>3.7092692374368372</v>
      </c>
      <c r="G70" s="133">
        <f t="shared" si="1"/>
        <v>10.594390179188506</v>
      </c>
      <c r="H70" s="133">
        <f t="shared" si="1"/>
        <v>10.658167094815074</v>
      </c>
      <c r="I70" s="133">
        <f t="shared" si="1"/>
        <v>10.621133821171366</v>
      </c>
      <c r="J70" s="147"/>
      <c r="K70" s="147"/>
      <c r="L70" s="147"/>
    </row>
    <row r="71" spans="1:12" ht="25.5">
      <c r="A71" s="130">
        <v>50</v>
      </c>
      <c r="B71" s="131" t="s">
        <v>295</v>
      </c>
      <c r="C71" s="133">
        <f aca="true" t="shared" si="2" ref="C71:I71">(C54-C58-C61-C64)/C4*100</f>
        <v>0</v>
      </c>
      <c r="D71" s="133">
        <f t="shared" si="2"/>
        <v>0</v>
      </c>
      <c r="E71" s="133">
        <f t="shared" si="2"/>
        <v>-0.9212278281214006</v>
      </c>
      <c r="F71" s="133">
        <f t="shared" si="2"/>
        <v>3.7092692374368372</v>
      </c>
      <c r="G71" s="133">
        <f t="shared" si="2"/>
        <v>10.594390179188506</v>
      </c>
      <c r="H71" s="133">
        <f t="shared" si="2"/>
        <v>10.658167094815074</v>
      </c>
      <c r="I71" s="133">
        <f t="shared" si="2"/>
        <v>10.621133821171366</v>
      </c>
      <c r="J71" s="147"/>
      <c r="K71" s="147"/>
      <c r="L71" s="147"/>
    </row>
    <row r="72" spans="1:12" ht="25.5">
      <c r="A72" s="130">
        <v>51</v>
      </c>
      <c r="B72" s="131" t="s">
        <v>296</v>
      </c>
      <c r="C72" s="133">
        <f aca="true" t="shared" si="3" ref="C72:I72">C54/(C8+C11-C14)*100</f>
        <v>0</v>
      </c>
      <c r="D72" s="133">
        <f t="shared" si="3"/>
        <v>0</v>
      </c>
      <c r="E72" s="133">
        <f t="shared" si="3"/>
        <v>-1.244653656816442</v>
      </c>
      <c r="F72" s="133">
        <f t="shared" si="3"/>
        <v>6.087298640735892</v>
      </c>
      <c r="G72" s="133">
        <f t="shared" si="3"/>
        <v>19.227316628409746</v>
      </c>
      <c r="H72" s="133">
        <f t="shared" si="3"/>
        <v>17.433383704689078</v>
      </c>
      <c r="I72" s="133">
        <f t="shared" si="3"/>
        <v>17.430391091633837</v>
      </c>
      <c r="J72" s="135"/>
      <c r="K72" s="135"/>
      <c r="L72" s="135"/>
    </row>
    <row r="73" spans="1:12" ht="38.25">
      <c r="A73" s="130">
        <v>52</v>
      </c>
      <c r="B73" s="131" t="s">
        <v>297</v>
      </c>
      <c r="C73" s="133">
        <f aca="true" t="shared" si="4" ref="C73:I73">(C54-C58-C61-C64)/(C8+C11-C14)*100</f>
        <v>0</v>
      </c>
      <c r="D73" s="133">
        <f t="shared" si="4"/>
        <v>0</v>
      </c>
      <c r="E73" s="133">
        <f t="shared" si="4"/>
        <v>-1.244653656816442</v>
      </c>
      <c r="F73" s="133">
        <f t="shared" si="4"/>
        <v>6.087298640735892</v>
      </c>
      <c r="G73" s="133">
        <f t="shared" si="4"/>
        <v>19.227316628409746</v>
      </c>
      <c r="H73" s="133">
        <f t="shared" si="4"/>
        <v>17.433383704689078</v>
      </c>
      <c r="I73" s="133">
        <f t="shared" si="4"/>
        <v>17.430391091633837</v>
      </c>
      <c r="J73" s="135"/>
      <c r="K73" s="135"/>
      <c r="L73" s="135"/>
    </row>
    <row r="74" spans="1:12" ht="14.25">
      <c r="A74" s="130">
        <v>53</v>
      </c>
      <c r="B74" s="127" t="s">
        <v>298</v>
      </c>
      <c r="C74" s="132">
        <f aca="true" t="shared" si="5" ref="C74:H74">C76+C79+C82+C85</f>
        <v>0</v>
      </c>
      <c r="D74" s="133">
        <f t="shared" si="5"/>
        <v>2285800.35</v>
      </c>
      <c r="E74" s="133">
        <f t="shared" si="5"/>
        <v>1976308</v>
      </c>
      <c r="F74" s="133">
        <f t="shared" si="5"/>
        <v>672620</v>
      </c>
      <c r="G74" s="133">
        <f t="shared" si="5"/>
        <v>300000</v>
      </c>
      <c r="H74" s="133">
        <f t="shared" si="5"/>
        <v>900000</v>
      </c>
      <c r="I74" s="133" t="s">
        <v>299</v>
      </c>
      <c r="J74" s="134">
        <f>J76+J79+J82+J85</f>
        <v>150000</v>
      </c>
      <c r="K74" s="135"/>
      <c r="L74" s="135"/>
    </row>
    <row r="75" spans="1:12" ht="15" customHeight="1">
      <c r="A75" s="130"/>
      <c r="B75" s="131" t="s">
        <v>300</v>
      </c>
      <c r="C75" s="132"/>
      <c r="D75" s="133"/>
      <c r="E75" s="133"/>
      <c r="F75" s="133"/>
      <c r="G75" s="133"/>
      <c r="H75" s="133"/>
      <c r="I75" s="133" t="s">
        <v>301</v>
      </c>
      <c r="J75" s="135"/>
      <c r="K75" s="135"/>
      <c r="L75" s="135"/>
    </row>
    <row r="76" spans="1:12" ht="12.75">
      <c r="A76" s="130">
        <v>54</v>
      </c>
      <c r="B76" s="131" t="s">
        <v>302</v>
      </c>
      <c r="C76" s="145"/>
      <c r="D76" s="141">
        <f aca="true" t="shared" si="6" ref="D76:I76">D19+D42</f>
        <v>2285800.35</v>
      </c>
      <c r="E76" s="141">
        <f t="shared" si="6"/>
        <v>1976308</v>
      </c>
      <c r="F76" s="141">
        <f t="shared" si="6"/>
        <v>672620</v>
      </c>
      <c r="G76" s="141">
        <f t="shared" si="6"/>
        <v>300000</v>
      </c>
      <c r="H76" s="141">
        <f t="shared" si="6"/>
        <v>900000</v>
      </c>
      <c r="I76" s="141">
        <f t="shared" si="6"/>
        <v>700000</v>
      </c>
      <c r="J76" s="134">
        <f>J79+J42</f>
        <v>150000</v>
      </c>
      <c r="K76" s="135"/>
      <c r="L76" s="135"/>
    </row>
    <row r="77" spans="1:12" ht="12.75">
      <c r="A77" s="130"/>
      <c r="B77" s="131" t="s">
        <v>12</v>
      </c>
      <c r="C77" s="145"/>
      <c r="D77" s="141"/>
      <c r="E77" s="141"/>
      <c r="F77" s="141"/>
      <c r="G77" s="141"/>
      <c r="H77" s="141"/>
      <c r="I77" s="141"/>
      <c r="J77" s="135"/>
      <c r="K77" s="135"/>
      <c r="L77" s="135"/>
    </row>
    <row r="78" spans="1:12" ht="39" customHeight="1">
      <c r="A78" s="130">
        <v>55</v>
      </c>
      <c r="B78" s="131" t="s">
        <v>273</v>
      </c>
      <c r="C78" s="145"/>
      <c r="D78" s="141"/>
      <c r="E78" s="141"/>
      <c r="F78" s="141"/>
      <c r="G78" s="141"/>
      <c r="H78" s="141"/>
      <c r="I78" s="141"/>
      <c r="J78" s="135"/>
      <c r="K78" s="135"/>
      <c r="L78" s="135"/>
    </row>
    <row r="79" spans="1:12" ht="12.75">
      <c r="A79" s="130">
        <v>56</v>
      </c>
      <c r="B79" s="131" t="s">
        <v>303</v>
      </c>
      <c r="C79" s="145"/>
      <c r="D79" s="141"/>
      <c r="E79" s="141"/>
      <c r="F79" s="141"/>
      <c r="G79" s="141"/>
      <c r="H79" s="141"/>
      <c r="I79" s="141"/>
      <c r="J79" s="135"/>
      <c r="K79" s="135"/>
      <c r="L79" s="135"/>
    </row>
    <row r="80" spans="1:12" ht="12.75">
      <c r="A80" s="130"/>
      <c r="B80" s="131" t="s">
        <v>12</v>
      </c>
      <c r="C80" s="145"/>
      <c r="D80" s="141"/>
      <c r="E80" s="141"/>
      <c r="F80" s="141"/>
      <c r="G80" s="141"/>
      <c r="H80" s="141"/>
      <c r="I80" s="141"/>
      <c r="J80" s="135"/>
      <c r="K80" s="135"/>
      <c r="L80" s="135"/>
    </row>
    <row r="81" spans="1:12" ht="36.75" customHeight="1">
      <c r="A81" s="130">
        <v>57</v>
      </c>
      <c r="B81" s="131" t="s">
        <v>273</v>
      </c>
      <c r="C81" s="145"/>
      <c r="D81" s="141"/>
      <c r="E81" s="141"/>
      <c r="F81" s="141"/>
      <c r="G81" s="141"/>
      <c r="H81" s="141"/>
      <c r="I81" s="141"/>
      <c r="J81" s="135"/>
      <c r="K81" s="135"/>
      <c r="L81" s="135"/>
    </row>
    <row r="82" spans="1:12" ht="12.75">
      <c r="A82" s="130">
        <v>58</v>
      </c>
      <c r="B82" s="131" t="s">
        <v>304</v>
      </c>
      <c r="C82" s="145"/>
      <c r="D82" s="141"/>
      <c r="E82" s="141"/>
      <c r="F82" s="141"/>
      <c r="G82" s="141"/>
      <c r="H82" s="141"/>
      <c r="I82" s="141"/>
      <c r="J82" s="135"/>
      <c r="K82" s="135"/>
      <c r="L82" s="135"/>
    </row>
    <row r="83" spans="1:12" ht="12.75">
      <c r="A83" s="130"/>
      <c r="B83" s="131" t="s">
        <v>12</v>
      </c>
      <c r="C83" s="145"/>
      <c r="D83" s="141"/>
      <c r="E83" s="141"/>
      <c r="F83" s="141"/>
      <c r="G83" s="141"/>
      <c r="H83" s="141"/>
      <c r="I83" s="141"/>
      <c r="J83" s="135"/>
      <c r="K83" s="135"/>
      <c r="L83" s="135"/>
    </row>
    <row r="84" spans="1:12" ht="41.25" customHeight="1">
      <c r="A84" s="130">
        <v>59</v>
      </c>
      <c r="B84" s="131" t="s">
        <v>273</v>
      </c>
      <c r="C84" s="145"/>
      <c r="D84" s="141"/>
      <c r="E84" s="141"/>
      <c r="F84" s="141"/>
      <c r="G84" s="141"/>
      <c r="H84" s="141"/>
      <c r="I84" s="141"/>
      <c r="J84" s="135"/>
      <c r="K84" s="135"/>
      <c r="L84" s="135"/>
    </row>
    <row r="85" spans="1:12" ht="13.5" customHeight="1">
      <c r="A85" s="130">
        <v>60</v>
      </c>
      <c r="B85" s="131" t="s">
        <v>305</v>
      </c>
      <c r="C85" s="145"/>
      <c r="D85" s="141"/>
      <c r="E85" s="141"/>
      <c r="F85" s="141"/>
      <c r="G85" s="141"/>
      <c r="H85" s="141"/>
      <c r="I85" s="141"/>
      <c r="J85" s="135"/>
      <c r="K85" s="135"/>
      <c r="L85" s="135"/>
    </row>
    <row r="86" spans="1:12" ht="12.75">
      <c r="A86" s="130">
        <v>61</v>
      </c>
      <c r="B86" s="131" t="s">
        <v>306</v>
      </c>
      <c r="C86" s="141">
        <f aca="true" t="shared" si="7" ref="C86:I86">C76/C4*100</f>
        <v>0</v>
      </c>
      <c r="D86" s="141">
        <f t="shared" si="7"/>
        <v>3.6529970480632072</v>
      </c>
      <c r="E86" s="141">
        <f t="shared" si="7"/>
        <v>3.0077744330802654</v>
      </c>
      <c r="F86" s="141">
        <f t="shared" si="7"/>
        <v>0.9206056151111919</v>
      </c>
      <c r="G86" s="141">
        <f t="shared" si="7"/>
        <v>0.37129460055718444</v>
      </c>
      <c r="H86" s="141">
        <f t="shared" si="7"/>
        <v>1.182766710542055</v>
      </c>
      <c r="I86" s="141">
        <f t="shared" si="7"/>
        <v>0.9580802393295387</v>
      </c>
      <c r="J86" s="135"/>
      <c r="K86" s="135"/>
      <c r="L86" s="135"/>
    </row>
    <row r="87" spans="1:12" ht="25.5">
      <c r="A87" s="130">
        <v>62</v>
      </c>
      <c r="B87" s="131" t="s">
        <v>307</v>
      </c>
      <c r="C87" s="141">
        <f aca="true" t="shared" si="8" ref="C87:I87">(C74-C78-C81-C84)/C4*100</f>
        <v>0</v>
      </c>
      <c r="D87" s="141">
        <f t="shared" si="8"/>
        <v>3.6529970480632072</v>
      </c>
      <c r="E87" s="141">
        <f t="shared" si="8"/>
        <v>3.0077744330802654</v>
      </c>
      <c r="F87" s="141">
        <f t="shared" si="8"/>
        <v>0.9206056151111919</v>
      </c>
      <c r="G87" s="141">
        <f t="shared" si="8"/>
        <v>0.37129460055718444</v>
      </c>
      <c r="H87" s="141">
        <f t="shared" si="8"/>
        <v>1.182766710542055</v>
      </c>
      <c r="I87" s="141" t="e">
        <f t="shared" si="8"/>
        <v>#VALUE!</v>
      </c>
      <c r="J87" s="135"/>
      <c r="K87" s="135"/>
      <c r="L87" s="135"/>
    </row>
    <row r="88" spans="1:12" ht="25.5">
      <c r="A88" s="130">
        <v>63</v>
      </c>
      <c r="B88" s="131" t="s">
        <v>308</v>
      </c>
      <c r="C88" s="141">
        <f aca="true" t="shared" si="9" ref="C88:I88">C74/(C8+C11-C14)*100</f>
        <v>0</v>
      </c>
      <c r="D88" s="141">
        <f t="shared" si="9"/>
        <v>5.068033100297774</v>
      </c>
      <c r="E88" s="141">
        <f t="shared" si="9"/>
        <v>4.063747677538689</v>
      </c>
      <c r="F88" s="141">
        <f t="shared" si="9"/>
        <v>1.5108100681827672</v>
      </c>
      <c r="G88" s="141">
        <f t="shared" si="9"/>
        <v>0.673847076290967</v>
      </c>
      <c r="H88" s="141">
        <f t="shared" si="9"/>
        <v>1.9346315097690185</v>
      </c>
      <c r="I88" s="141" t="e">
        <f t="shared" si="9"/>
        <v>#VALUE!</v>
      </c>
      <c r="J88" s="135"/>
      <c r="K88" s="135"/>
      <c r="L88" s="135"/>
    </row>
    <row r="89" spans="1:12" ht="38.25">
      <c r="A89" s="130">
        <v>64</v>
      </c>
      <c r="B89" s="131" t="s">
        <v>309</v>
      </c>
      <c r="C89" s="141">
        <f aca="true" t="shared" si="10" ref="C89:I89">(C74-C78-C81-C84)/(C8+C11-C14)*100</f>
        <v>0</v>
      </c>
      <c r="D89" s="141">
        <f t="shared" si="10"/>
        <v>5.068033100297774</v>
      </c>
      <c r="E89" s="141">
        <f t="shared" si="10"/>
        <v>4.063747677538689</v>
      </c>
      <c r="F89" s="141">
        <f t="shared" si="10"/>
        <v>1.5108100681827672</v>
      </c>
      <c r="G89" s="141">
        <f t="shared" si="10"/>
        <v>0.673847076290967</v>
      </c>
      <c r="H89" s="141">
        <f t="shared" si="10"/>
        <v>1.9346315097690185</v>
      </c>
      <c r="I89" s="141" t="e">
        <f t="shared" si="10"/>
        <v>#VALUE!</v>
      </c>
      <c r="J89" s="135"/>
      <c r="K89" s="135"/>
      <c r="L89" s="135"/>
    </row>
    <row r="90" spans="1:12" ht="76.5">
      <c r="A90" s="130">
        <v>65</v>
      </c>
      <c r="B90" s="131" t="s">
        <v>310</v>
      </c>
      <c r="C90" s="141"/>
      <c r="D90" s="141"/>
      <c r="E90" s="141"/>
      <c r="F90" s="141">
        <f>((C6+C13-(C17-C19))/C4+(D6+D13-(D17-D19))/D4+(E6+E13-(E17-E19))/E4)/3*100</f>
        <v>11.740290794348264</v>
      </c>
      <c r="G90" s="141">
        <f>((D6+D13-(D17-D19))/D4+(E6+E13-(E17-E19))/E4+(F6+F13-(F17-F19))/F4)/3*100</f>
        <v>10.0527277783682</v>
      </c>
      <c r="H90" s="141">
        <f>((E6+E13-(E17-E19))/E4+(F6+F13-(F17-F19))/F4+(G6+G13-(G17-G19))/G4)/3*100</f>
        <v>10.493636351559173</v>
      </c>
      <c r="I90" s="141">
        <f>((F6+F13-(F17-F19))/F4+(G6+G13-(G17-G19))/G4+(H6+H13-(H17-H19))/H4)/3*100</f>
        <v>8.86084739719542</v>
      </c>
      <c r="J90" s="135"/>
      <c r="K90" s="135"/>
      <c r="L90" s="135"/>
    </row>
    <row r="91" spans="1:12" ht="25.5">
      <c r="A91" s="130">
        <v>66</v>
      </c>
      <c r="B91" s="131" t="s">
        <v>311</v>
      </c>
      <c r="C91" s="141">
        <f aca="true" t="shared" si="11" ref="C91:I91">C6-C17</f>
        <v>7620544.140000001</v>
      </c>
      <c r="D91" s="141">
        <f t="shared" si="11"/>
        <v>2872513.5100000054</v>
      </c>
      <c r="E91" s="141">
        <f t="shared" si="11"/>
        <v>6129848</v>
      </c>
      <c r="F91" s="141">
        <f t="shared" si="11"/>
        <v>5435643</v>
      </c>
      <c r="G91" s="141">
        <f t="shared" si="11"/>
        <v>5435743</v>
      </c>
      <c r="H91" s="141">
        <f t="shared" si="11"/>
        <v>5435643</v>
      </c>
      <c r="I91" s="141">
        <f t="shared" si="11"/>
        <v>5407466</v>
      </c>
      <c r="J91" s="135"/>
      <c r="K91" s="135"/>
      <c r="L91" s="135"/>
    </row>
    <row r="93" ht="14.25">
      <c r="A93" s="151" t="s">
        <v>312</v>
      </c>
    </row>
    <row r="94" spans="1:9" ht="14.25">
      <c r="A94" s="181" t="s">
        <v>313</v>
      </c>
      <c r="B94" s="181"/>
      <c r="C94" s="181"/>
      <c r="D94" s="181"/>
      <c r="E94" s="181"/>
      <c r="F94" s="181"/>
      <c r="G94" s="181"/>
      <c r="H94" s="181"/>
      <c r="I94" s="181"/>
    </row>
    <row r="95" ht="14.25">
      <c r="A95" s="151" t="s">
        <v>314</v>
      </c>
    </row>
    <row r="96" spans="1:9" ht="53.25" customHeight="1">
      <c r="A96" s="181" t="s">
        <v>315</v>
      </c>
      <c r="B96" s="181"/>
      <c r="C96" s="181"/>
      <c r="D96" s="181"/>
      <c r="E96" s="181"/>
      <c r="F96" s="181"/>
      <c r="G96" s="181"/>
      <c r="H96" s="181"/>
      <c r="I96" s="181"/>
    </row>
    <row r="97" ht="12.75">
      <c r="A97" s="152"/>
    </row>
    <row r="98" ht="12.75">
      <c r="A98" s="152"/>
    </row>
    <row r="99" ht="12.75">
      <c r="G99" s="153"/>
    </row>
    <row r="100" ht="25.5" customHeight="1">
      <c r="G100" s="154"/>
    </row>
  </sheetData>
  <mergeCells count="5">
    <mergeCell ref="A96:I96"/>
    <mergeCell ref="A1:A2"/>
    <mergeCell ref="B1:B2"/>
    <mergeCell ref="C1:L1"/>
    <mergeCell ref="A94:I94"/>
  </mergeCells>
  <printOptions/>
  <pageMargins left="0.35000000000000003" right="0.30972222222222223" top="1.3395833333333333" bottom="0.9840277777777778" header="0.40972222222222227" footer="0.5118055555555556"/>
  <pageSetup fitToHeight="4" fitToWidth="1" horizontalDpi="300" verticalDpi="300" orientation="landscape" paperSize="9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N4" sqref="N4"/>
    </sheetView>
  </sheetViews>
  <sheetFormatPr defaultColWidth="9.00390625" defaultRowHeight="12.75"/>
  <cols>
    <col min="1" max="1" width="5.625" style="17" customWidth="1"/>
    <col min="2" max="2" width="4.875" style="17" customWidth="1"/>
    <col min="3" max="3" width="6.25390625" style="17" customWidth="1"/>
    <col min="4" max="4" width="14.375" style="17" customWidth="1"/>
    <col min="5" max="5" width="10.625" style="17" customWidth="1"/>
    <col min="6" max="7" width="11.25390625" style="17" customWidth="1"/>
    <col min="8" max="8" width="8.75390625" style="17" customWidth="1"/>
    <col min="9" max="9" width="9.00390625" style="17" customWidth="1"/>
    <col min="10" max="10" width="11.00390625" style="17" customWidth="1"/>
    <col min="11" max="11" width="12.875" style="17" customWidth="1"/>
    <col min="12" max="13" width="6.625" style="17" customWidth="1"/>
    <col min="14" max="14" width="10.25390625" style="17" customWidth="1"/>
    <col min="15" max="15" width="16.75390625" style="17" customWidth="1"/>
    <col min="16" max="16384" width="9.125" style="17" customWidth="1"/>
  </cols>
  <sheetData>
    <row r="1" spans="1:15" ht="18">
      <c r="A1" s="187" t="s">
        <v>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0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23</v>
      </c>
    </row>
    <row r="3" spans="1:15" s="21" customFormat="1" ht="19.5" customHeight="1">
      <c r="A3" s="188" t="s">
        <v>24</v>
      </c>
      <c r="B3" s="188" t="s">
        <v>1</v>
      </c>
      <c r="C3" s="188" t="s">
        <v>25</v>
      </c>
      <c r="D3" s="189" t="s">
        <v>26</v>
      </c>
      <c r="E3" s="189" t="s">
        <v>27</v>
      </c>
      <c r="F3" s="189" t="s">
        <v>28</v>
      </c>
      <c r="G3" s="190" t="s">
        <v>29</v>
      </c>
      <c r="H3" s="190"/>
      <c r="I3" s="190"/>
      <c r="J3" s="190"/>
      <c r="K3" s="190"/>
      <c r="L3" s="190"/>
      <c r="M3" s="190"/>
      <c r="N3" s="190"/>
      <c r="O3" s="189" t="s">
        <v>30</v>
      </c>
    </row>
    <row r="4" spans="1:15" s="21" customFormat="1" ht="19.5" customHeight="1">
      <c r="A4" s="188"/>
      <c r="B4" s="188"/>
      <c r="C4" s="188"/>
      <c r="D4" s="189"/>
      <c r="E4" s="189"/>
      <c r="F4" s="189"/>
      <c r="G4" s="190" t="s">
        <v>31</v>
      </c>
      <c r="H4" s="189" t="s">
        <v>32</v>
      </c>
      <c r="I4" s="189"/>
      <c r="J4" s="189"/>
      <c r="K4" s="189"/>
      <c r="L4" s="189" t="s">
        <v>33</v>
      </c>
      <c r="M4" s="189" t="s">
        <v>34</v>
      </c>
      <c r="N4" s="189" t="s">
        <v>35</v>
      </c>
      <c r="O4" s="189"/>
    </row>
    <row r="5" spans="1:15" s="21" customFormat="1" ht="29.25" customHeight="1">
      <c r="A5" s="188"/>
      <c r="B5" s="188"/>
      <c r="C5" s="188"/>
      <c r="D5" s="189"/>
      <c r="E5" s="189"/>
      <c r="F5" s="189"/>
      <c r="G5" s="190"/>
      <c r="H5" s="189" t="s">
        <v>36</v>
      </c>
      <c r="I5" s="189" t="s">
        <v>37</v>
      </c>
      <c r="J5" s="189" t="s">
        <v>38</v>
      </c>
      <c r="K5" s="189" t="s">
        <v>39</v>
      </c>
      <c r="L5" s="189"/>
      <c r="M5" s="189"/>
      <c r="N5" s="189"/>
      <c r="O5" s="189"/>
    </row>
    <row r="6" spans="1:15" s="21" customFormat="1" ht="19.5" customHeight="1">
      <c r="A6" s="188"/>
      <c r="B6" s="188"/>
      <c r="C6" s="188"/>
      <c r="D6" s="189"/>
      <c r="E6" s="189"/>
      <c r="F6" s="189"/>
      <c r="G6" s="190"/>
      <c r="H6" s="189"/>
      <c r="I6" s="189"/>
      <c r="J6" s="189"/>
      <c r="K6" s="189"/>
      <c r="L6" s="189"/>
      <c r="M6" s="189"/>
      <c r="N6" s="189"/>
      <c r="O6" s="189"/>
    </row>
    <row r="7" spans="1:15" s="21" customFormat="1" ht="19.5" customHeight="1">
      <c r="A7" s="188"/>
      <c r="B7" s="188"/>
      <c r="C7" s="188"/>
      <c r="D7" s="189"/>
      <c r="E7" s="189"/>
      <c r="F7" s="189"/>
      <c r="G7" s="190"/>
      <c r="H7" s="189"/>
      <c r="I7" s="189"/>
      <c r="J7" s="189"/>
      <c r="K7" s="189"/>
      <c r="L7" s="189"/>
      <c r="M7" s="189"/>
      <c r="N7" s="189"/>
      <c r="O7" s="189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ht="51" customHeight="1">
      <c r="A9" s="33" t="s">
        <v>40</v>
      </c>
      <c r="B9" s="7"/>
      <c r="C9" s="7"/>
      <c r="D9" s="7"/>
      <c r="E9" s="7"/>
      <c r="F9" s="7"/>
      <c r="G9" s="7"/>
      <c r="H9" s="7"/>
      <c r="I9" s="7"/>
      <c r="J9" s="34" t="s">
        <v>41</v>
      </c>
      <c r="K9" s="7"/>
      <c r="L9" s="7"/>
      <c r="M9" s="7"/>
      <c r="N9" s="7"/>
      <c r="O9" s="7"/>
    </row>
    <row r="10" spans="1:15" ht="48.75" customHeight="1">
      <c r="A10" s="35" t="s">
        <v>42</v>
      </c>
      <c r="B10" s="9"/>
      <c r="C10" s="9"/>
      <c r="D10" s="9"/>
      <c r="E10" s="9"/>
      <c r="F10" s="9"/>
      <c r="G10" s="9"/>
      <c r="H10" s="9"/>
      <c r="I10" s="9"/>
      <c r="J10" s="36" t="s">
        <v>41</v>
      </c>
      <c r="K10" s="9"/>
      <c r="L10" s="9"/>
      <c r="M10" s="9"/>
      <c r="N10" s="9"/>
      <c r="O10" s="9"/>
    </row>
    <row r="11" spans="1:15" ht="48.75" customHeight="1">
      <c r="A11" s="35" t="s">
        <v>43</v>
      </c>
      <c r="B11" s="9"/>
      <c r="C11" s="9"/>
      <c r="D11" s="9"/>
      <c r="E11" s="9"/>
      <c r="F11" s="9"/>
      <c r="G11" s="9"/>
      <c r="H11" s="9"/>
      <c r="I11" s="9"/>
      <c r="J11" s="37" t="s">
        <v>41</v>
      </c>
      <c r="K11" s="9"/>
      <c r="L11" s="9"/>
      <c r="M11" s="9"/>
      <c r="N11" s="9"/>
      <c r="O11" s="9"/>
    </row>
    <row r="12" spans="1:15" ht="48.75" customHeight="1">
      <c r="A12" s="35" t="s">
        <v>44</v>
      </c>
      <c r="B12" s="9"/>
      <c r="C12" s="9"/>
      <c r="D12" s="9"/>
      <c r="E12" s="9"/>
      <c r="F12" s="9"/>
      <c r="G12" s="9"/>
      <c r="H12" s="9"/>
      <c r="I12" s="9"/>
      <c r="J12" s="37" t="s">
        <v>41</v>
      </c>
      <c r="K12" s="9"/>
      <c r="L12" s="9"/>
      <c r="M12" s="9"/>
      <c r="N12" s="11"/>
      <c r="O12" s="11"/>
    </row>
    <row r="13" spans="1:15" ht="22.5" customHeight="1">
      <c r="A13" s="191" t="s">
        <v>45</v>
      </c>
      <c r="B13" s="191"/>
      <c r="C13" s="191"/>
      <c r="D13" s="191"/>
      <c r="E13" s="7"/>
      <c r="F13" s="7"/>
      <c r="G13" s="38"/>
      <c r="H13" s="7"/>
      <c r="I13" s="7"/>
      <c r="J13" s="7"/>
      <c r="K13" s="7"/>
      <c r="L13" s="7"/>
      <c r="M13" s="7"/>
      <c r="N13" s="7"/>
      <c r="O13" s="39" t="s">
        <v>46</v>
      </c>
    </row>
    <row r="15" ht="12.75">
      <c r="A15" s="17" t="s">
        <v>47</v>
      </c>
    </row>
    <row r="16" ht="12.75">
      <c r="A16" s="17" t="s">
        <v>48</v>
      </c>
    </row>
    <row r="17" ht="12.75">
      <c r="A17" s="17" t="s">
        <v>49</v>
      </c>
    </row>
    <row r="18" ht="12.75">
      <c r="A18" s="17" t="s">
        <v>50</v>
      </c>
    </row>
    <row r="19" ht="12.75">
      <c r="A19" s="17" t="s">
        <v>51</v>
      </c>
    </row>
  </sheetData>
  <mergeCells count="19">
    <mergeCell ref="A13:D13"/>
    <mergeCell ref="H4:K4"/>
    <mergeCell ref="L4:L7"/>
    <mergeCell ref="M4:M7"/>
    <mergeCell ref="N4:N7"/>
    <mergeCell ref="H5:H7"/>
    <mergeCell ref="I5:I7"/>
    <mergeCell ref="J5:J7"/>
    <mergeCell ref="K5:K7"/>
    <mergeCell ref="A1:O1"/>
    <mergeCell ref="A3:A7"/>
    <mergeCell ref="B3:B7"/>
    <mergeCell ref="C3:C7"/>
    <mergeCell ref="D3:D7"/>
    <mergeCell ref="E3:E7"/>
    <mergeCell ref="F3:F7"/>
    <mergeCell ref="G3:N3"/>
    <mergeCell ref="O3:O7"/>
    <mergeCell ref="G4:G7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/>
  <headerFooter alignWithMargins="0">
    <oddHeader>&amp;R&amp;9Załącznik nr &amp;A
do uchwały Rady Miasta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F11" sqref="F11"/>
    </sheetView>
  </sheetViews>
  <sheetFormatPr defaultColWidth="9.00390625" defaultRowHeight="12.75"/>
  <cols>
    <col min="1" max="1" width="5.625" style="17" customWidth="1"/>
    <col min="2" max="2" width="6.875" style="17" customWidth="1"/>
    <col min="3" max="3" width="7.75390625" style="17" customWidth="1"/>
    <col min="4" max="4" width="15.625" style="17" customWidth="1"/>
    <col min="5" max="5" width="12.75390625" style="17" customWidth="1"/>
    <col min="6" max="7" width="10.125" style="17" customWidth="1"/>
    <col min="8" max="8" width="13.125" style="17" customWidth="1"/>
    <col min="9" max="9" width="14.375" style="17" customWidth="1"/>
    <col min="10" max="10" width="16.75390625" style="17" customWidth="1"/>
    <col min="11" max="16384" width="9.125" style="17" customWidth="1"/>
  </cols>
  <sheetData>
    <row r="1" spans="1:10" ht="18">
      <c r="A1" s="187" t="s">
        <v>52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0.5" customHeight="1">
      <c r="A2" s="31"/>
      <c r="B2" s="31"/>
      <c r="C2" s="31"/>
      <c r="D2" s="31"/>
      <c r="E2" s="31"/>
      <c r="F2" s="31"/>
      <c r="G2" s="31"/>
      <c r="H2" s="31"/>
      <c r="I2" s="31"/>
      <c r="J2" s="32" t="s">
        <v>23</v>
      </c>
    </row>
    <row r="3" spans="1:10" s="21" customFormat="1" ht="19.5" customHeight="1">
      <c r="A3" s="192" t="s">
        <v>24</v>
      </c>
      <c r="B3" s="192" t="s">
        <v>1</v>
      </c>
      <c r="C3" s="192" t="s">
        <v>25</v>
      </c>
      <c r="D3" s="193" t="s">
        <v>53</v>
      </c>
      <c r="E3" s="193" t="s">
        <v>29</v>
      </c>
      <c r="F3" s="193"/>
      <c r="G3" s="193"/>
      <c r="H3" s="193"/>
      <c r="I3" s="193"/>
      <c r="J3" s="193" t="s">
        <v>30</v>
      </c>
    </row>
    <row r="4" spans="1:10" s="21" customFormat="1" ht="19.5" customHeight="1">
      <c r="A4" s="192"/>
      <c r="B4" s="192"/>
      <c r="C4" s="192"/>
      <c r="D4" s="193"/>
      <c r="E4" s="193" t="s">
        <v>54</v>
      </c>
      <c r="F4" s="193" t="s">
        <v>32</v>
      </c>
      <c r="G4" s="193"/>
      <c r="H4" s="193"/>
      <c r="I4" s="193"/>
      <c r="J4" s="193"/>
    </row>
    <row r="5" spans="1:10" s="21" customFormat="1" ht="29.25" customHeight="1">
      <c r="A5" s="192"/>
      <c r="B5" s="192"/>
      <c r="C5" s="192"/>
      <c r="D5" s="193"/>
      <c r="E5" s="193"/>
      <c r="F5" s="193" t="s">
        <v>36</v>
      </c>
      <c r="G5" s="193" t="s">
        <v>37</v>
      </c>
      <c r="H5" s="193" t="s">
        <v>55</v>
      </c>
      <c r="I5" s="193" t="s">
        <v>39</v>
      </c>
      <c r="J5" s="193"/>
    </row>
    <row r="6" spans="1:10" s="21" customFormat="1" ht="19.5" customHeight="1">
      <c r="A6" s="192"/>
      <c r="B6" s="192"/>
      <c r="C6" s="192"/>
      <c r="D6" s="193"/>
      <c r="E6" s="193"/>
      <c r="F6" s="193"/>
      <c r="G6" s="193"/>
      <c r="H6" s="193"/>
      <c r="I6" s="193"/>
      <c r="J6" s="193"/>
    </row>
    <row r="7" spans="1:10" s="21" customFormat="1" ht="19.5" customHeight="1">
      <c r="A7" s="192"/>
      <c r="B7" s="192"/>
      <c r="C7" s="192"/>
      <c r="D7" s="193"/>
      <c r="E7" s="193"/>
      <c r="F7" s="193"/>
      <c r="G7" s="193"/>
      <c r="H7" s="193"/>
      <c r="I7" s="193"/>
      <c r="J7" s="193"/>
    </row>
    <row r="8" spans="1:10" ht="7.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</row>
    <row r="9" spans="1:10" ht="51" customHeight="1">
      <c r="A9" s="33" t="s">
        <v>40</v>
      </c>
      <c r="B9" s="7"/>
      <c r="C9" s="7"/>
      <c r="D9" s="7"/>
      <c r="E9" s="7"/>
      <c r="F9" s="7"/>
      <c r="G9" s="7"/>
      <c r="H9" s="34" t="s">
        <v>41</v>
      </c>
      <c r="I9" s="7"/>
      <c r="J9" s="7"/>
    </row>
    <row r="10" spans="1:10" ht="48.75" customHeight="1">
      <c r="A10" s="35" t="s">
        <v>42</v>
      </c>
      <c r="B10" s="9"/>
      <c r="C10" s="9"/>
      <c r="D10" s="9"/>
      <c r="E10" s="9"/>
      <c r="F10" s="9"/>
      <c r="G10" s="9"/>
      <c r="H10" s="36" t="s">
        <v>41</v>
      </c>
      <c r="I10" s="9"/>
      <c r="J10" s="9"/>
    </row>
    <row r="11" spans="1:10" ht="48.75" customHeight="1">
      <c r="A11" s="35" t="s">
        <v>43</v>
      </c>
      <c r="B11" s="9"/>
      <c r="C11" s="9"/>
      <c r="D11" s="9"/>
      <c r="E11" s="9"/>
      <c r="F11" s="9"/>
      <c r="G11" s="9"/>
      <c r="H11" s="37" t="s">
        <v>41</v>
      </c>
      <c r="I11" s="9"/>
      <c r="J11" s="9"/>
    </row>
    <row r="12" spans="1:10" ht="48.75" customHeight="1">
      <c r="A12" s="35" t="s">
        <v>44</v>
      </c>
      <c r="B12" s="9"/>
      <c r="C12" s="9"/>
      <c r="D12" s="9"/>
      <c r="E12" s="9"/>
      <c r="F12" s="9"/>
      <c r="G12" s="9"/>
      <c r="H12" s="37" t="s">
        <v>41</v>
      </c>
      <c r="I12" s="9"/>
      <c r="J12" s="9"/>
    </row>
    <row r="13" spans="1:10" ht="22.5" customHeight="1">
      <c r="A13" s="194" t="s">
        <v>45</v>
      </c>
      <c r="B13" s="194"/>
      <c r="C13" s="194"/>
      <c r="D13" s="194"/>
      <c r="E13" s="42"/>
      <c r="F13" s="43"/>
      <c r="G13" s="43"/>
      <c r="H13" s="43"/>
      <c r="I13" s="43"/>
      <c r="J13" s="14" t="s">
        <v>46</v>
      </c>
    </row>
    <row r="15" ht="12.75">
      <c r="A15" s="17" t="s">
        <v>47</v>
      </c>
    </row>
    <row r="16" ht="12.75">
      <c r="A16" s="17" t="s">
        <v>48</v>
      </c>
    </row>
    <row r="17" ht="12.75">
      <c r="A17" s="17" t="s">
        <v>49</v>
      </c>
    </row>
    <row r="18" ht="12.75">
      <c r="A18" s="17" t="s">
        <v>50</v>
      </c>
    </row>
    <row r="19" ht="12.75">
      <c r="A19" s="17" t="s">
        <v>51</v>
      </c>
    </row>
  </sheetData>
  <mergeCells count="14">
    <mergeCell ref="G5:G7"/>
    <mergeCell ref="H5:H7"/>
    <mergeCell ref="I5:I7"/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/>
  <headerFooter alignWithMargins="0">
    <oddHeader>&amp;R&amp;9Załącznik nr &amp;A
do uchwały Rady Miasta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J2" sqref="J2"/>
    </sheetView>
  </sheetViews>
  <sheetFormatPr defaultColWidth="9.00390625" defaultRowHeight="12.75"/>
  <cols>
    <col min="1" max="1" width="4.625" style="44" customWidth="1"/>
    <col min="2" max="2" width="43.25390625" style="44" customWidth="1"/>
    <col min="3" max="3" width="9.875" style="44" customWidth="1"/>
    <col min="4" max="16384" width="9.125" style="44" customWidth="1"/>
  </cols>
  <sheetData>
    <row r="1" s="45" customFormat="1" ht="12">
      <c r="C1" s="45" t="s">
        <v>56</v>
      </c>
    </row>
    <row r="2" s="45" customFormat="1" ht="12">
      <c r="C2" s="45" t="s">
        <v>57</v>
      </c>
    </row>
    <row r="3" s="45" customFormat="1" ht="12">
      <c r="C3" s="45" t="s">
        <v>58</v>
      </c>
    </row>
    <row r="4" s="45" customFormat="1" ht="12">
      <c r="C4" s="45" t="s">
        <v>59</v>
      </c>
    </row>
    <row r="5" ht="15.75">
      <c r="C5" s="46"/>
    </row>
    <row r="7" spans="1:6" ht="25.5" customHeight="1">
      <c r="A7" s="195" t="s">
        <v>60</v>
      </c>
      <c r="B7" s="195"/>
      <c r="C7" s="195"/>
      <c r="D7" s="195"/>
      <c r="E7" s="195"/>
      <c r="F7" s="195"/>
    </row>
    <row r="8" spans="1:6" ht="25.5" customHeight="1">
      <c r="A8" s="47"/>
      <c r="B8" s="47"/>
      <c r="C8" s="47"/>
      <c r="D8" s="47"/>
      <c r="E8" s="47"/>
      <c r="F8" s="47"/>
    </row>
    <row r="9" ht="12.75">
      <c r="F9" s="48" t="s">
        <v>61</v>
      </c>
    </row>
    <row r="10" spans="1:6" ht="35.25" customHeight="1">
      <c r="A10" s="196" t="s">
        <v>62</v>
      </c>
      <c r="B10" s="196" t="s">
        <v>63</v>
      </c>
      <c r="C10" s="196" t="s">
        <v>64</v>
      </c>
      <c r="D10" s="196" t="s">
        <v>65</v>
      </c>
      <c r="E10" s="196"/>
      <c r="F10" s="196"/>
    </row>
    <row r="11" spans="1:6" ht="27.75" customHeight="1">
      <c r="A11" s="196"/>
      <c r="B11" s="196"/>
      <c r="C11" s="196"/>
      <c r="D11" s="49" t="s">
        <v>66</v>
      </c>
      <c r="E11" s="49" t="s">
        <v>67</v>
      </c>
      <c r="F11" s="49" t="s">
        <v>68</v>
      </c>
    </row>
    <row r="12" spans="1:6" ht="12.75">
      <c r="A12" s="50" t="s">
        <v>69</v>
      </c>
      <c r="B12" s="51" t="s">
        <v>70</v>
      </c>
      <c r="C12" s="51"/>
      <c r="D12" s="51"/>
      <c r="E12" s="51"/>
      <c r="F12" s="51"/>
    </row>
    <row r="13" spans="1:6" ht="12.75">
      <c r="A13" s="51"/>
      <c r="B13" s="51" t="s">
        <v>71</v>
      </c>
      <c r="C13" s="51"/>
      <c r="D13" s="51"/>
      <c r="E13" s="51"/>
      <c r="F13" s="51"/>
    </row>
    <row r="14" spans="1:6" ht="12.75">
      <c r="A14" s="51"/>
      <c r="B14" s="51" t="s">
        <v>72</v>
      </c>
      <c r="C14" s="51"/>
      <c r="D14" s="51"/>
      <c r="E14" s="51"/>
      <c r="F14" s="51"/>
    </row>
    <row r="15" spans="1:6" ht="12.75">
      <c r="A15" s="52"/>
      <c r="B15" s="52" t="s">
        <v>73</v>
      </c>
      <c r="C15" s="52"/>
      <c r="D15" s="52"/>
      <c r="E15" s="52"/>
      <c r="F15" s="52"/>
    </row>
    <row r="16" spans="1:6" ht="12.75">
      <c r="A16" s="50" t="s">
        <v>74</v>
      </c>
      <c r="B16" s="51" t="s">
        <v>75</v>
      </c>
      <c r="C16" s="51"/>
      <c r="D16" s="51"/>
      <c r="E16" s="51"/>
      <c r="F16" s="51"/>
    </row>
    <row r="17" spans="1:6" ht="12.75">
      <c r="A17" s="51"/>
      <c r="B17" s="51" t="s">
        <v>71</v>
      </c>
      <c r="C17" s="51"/>
      <c r="D17" s="51"/>
      <c r="E17" s="51"/>
      <c r="F17" s="51"/>
    </row>
    <row r="18" spans="1:6" ht="12.75">
      <c r="A18" s="51"/>
      <c r="B18" s="51" t="s">
        <v>72</v>
      </c>
      <c r="C18" s="51"/>
      <c r="D18" s="51"/>
      <c r="E18" s="51"/>
      <c r="F18" s="51"/>
    </row>
    <row r="19" spans="1:6" ht="12.75">
      <c r="A19" s="52"/>
      <c r="B19" s="52" t="s">
        <v>73</v>
      </c>
      <c r="C19" s="52"/>
      <c r="D19" s="52"/>
      <c r="E19" s="52"/>
      <c r="F19" s="52"/>
    </row>
    <row r="20" spans="1:6" ht="12.75">
      <c r="A20" s="50"/>
      <c r="B20" s="51" t="s">
        <v>76</v>
      </c>
      <c r="C20" s="51"/>
      <c r="D20" s="51"/>
      <c r="E20" s="51"/>
      <c r="F20" s="51"/>
    </row>
    <row r="21" spans="1:6" ht="12.75">
      <c r="A21" s="51"/>
      <c r="B21" s="51" t="s">
        <v>71</v>
      </c>
      <c r="C21" s="51"/>
      <c r="D21" s="51"/>
      <c r="E21" s="51"/>
      <c r="F21" s="51"/>
    </row>
    <row r="22" spans="1:6" ht="12.75">
      <c r="A22" s="51"/>
      <c r="B22" s="51" t="s">
        <v>72</v>
      </c>
      <c r="C22" s="51"/>
      <c r="D22" s="51"/>
      <c r="E22" s="51"/>
      <c r="F22" s="51"/>
    </row>
    <row r="23" spans="1:6" ht="12.75">
      <c r="A23" s="52"/>
      <c r="B23" s="52" t="s">
        <v>73</v>
      </c>
      <c r="C23" s="52"/>
      <c r="D23" s="52"/>
      <c r="E23" s="52"/>
      <c r="F23" s="52"/>
    </row>
  </sheetData>
  <mergeCells count="5">
    <mergeCell ref="A7:F7"/>
    <mergeCell ref="A10:A11"/>
    <mergeCell ref="B10:B11"/>
    <mergeCell ref="C10:C11"/>
    <mergeCell ref="D10:F10"/>
  </mergeCell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C1">
      <selection activeCell="J2" sqref="J2"/>
    </sheetView>
  </sheetViews>
  <sheetFormatPr defaultColWidth="9.00390625" defaultRowHeight="12.75"/>
  <cols>
    <col min="1" max="1" width="4.625" style="44" customWidth="1"/>
    <col min="2" max="2" width="35.375" style="44" customWidth="1"/>
    <col min="3" max="3" width="9.125" style="44" customWidth="1"/>
    <col min="4" max="4" width="10.375" style="44" customWidth="1"/>
    <col min="5" max="6" width="9.125" style="44" customWidth="1"/>
    <col min="7" max="7" width="29.875" style="44" customWidth="1"/>
    <col min="8" max="8" width="9.125" style="44" customWidth="1"/>
    <col min="9" max="10" width="9.875" style="44" customWidth="1"/>
    <col min="11" max="16384" width="9.125" style="44" customWidth="1"/>
  </cols>
  <sheetData>
    <row r="1" s="45" customFormat="1" ht="12">
      <c r="J1" s="45" t="s">
        <v>77</v>
      </c>
    </row>
    <row r="2" s="45" customFormat="1" ht="12">
      <c r="J2" s="45" t="s">
        <v>57</v>
      </c>
    </row>
    <row r="3" s="45" customFormat="1" ht="12">
      <c r="J3" s="45" t="s">
        <v>58</v>
      </c>
    </row>
    <row r="4" s="45" customFormat="1" ht="12">
      <c r="J4" s="45" t="s">
        <v>59</v>
      </c>
    </row>
    <row r="5" s="45" customFormat="1" ht="12"/>
    <row r="7" spans="1:13" ht="12.75">
      <c r="A7" s="195" t="s">
        <v>78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13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ht="12.75">
      <c r="M9" s="48" t="s">
        <v>61</v>
      </c>
    </row>
    <row r="10" spans="1:13" ht="48" customHeight="1">
      <c r="A10" s="196" t="s">
        <v>62</v>
      </c>
      <c r="B10" s="196" t="s">
        <v>79</v>
      </c>
      <c r="C10" s="196" t="s">
        <v>80</v>
      </c>
      <c r="D10" s="196" t="s">
        <v>30</v>
      </c>
      <c r="E10" s="196" t="s">
        <v>1</v>
      </c>
      <c r="F10" s="196" t="s">
        <v>2</v>
      </c>
      <c r="G10" s="196" t="s">
        <v>81</v>
      </c>
      <c r="H10" s="196"/>
      <c r="I10" s="196" t="s">
        <v>82</v>
      </c>
      <c r="J10" s="196" t="s">
        <v>64</v>
      </c>
      <c r="K10" s="196" t="s">
        <v>83</v>
      </c>
      <c r="L10" s="196"/>
      <c r="M10" s="196"/>
    </row>
    <row r="11" spans="1:13" ht="24">
      <c r="A11" s="196"/>
      <c r="B11" s="196"/>
      <c r="C11" s="196"/>
      <c r="D11" s="196"/>
      <c r="E11" s="196"/>
      <c r="F11" s="196"/>
      <c r="G11" s="49" t="s">
        <v>84</v>
      </c>
      <c r="H11" s="49" t="s">
        <v>85</v>
      </c>
      <c r="I11" s="196"/>
      <c r="J11" s="196"/>
      <c r="K11" s="49" t="s">
        <v>66</v>
      </c>
      <c r="L11" s="49" t="s">
        <v>67</v>
      </c>
      <c r="M11" s="49" t="s">
        <v>86</v>
      </c>
    </row>
    <row r="12" spans="1:13" ht="12.75">
      <c r="A12" s="53" t="s">
        <v>40</v>
      </c>
      <c r="B12" s="53" t="s">
        <v>87</v>
      </c>
      <c r="C12" s="53"/>
      <c r="D12" s="53"/>
      <c r="E12" s="53"/>
      <c r="F12" s="53"/>
      <c r="G12" s="53" t="s">
        <v>88</v>
      </c>
      <c r="H12" s="53"/>
      <c r="I12" s="53"/>
      <c r="J12" s="53"/>
      <c r="K12" s="53"/>
      <c r="L12" s="53"/>
      <c r="M12" s="53"/>
    </row>
    <row r="13" spans="1:13" ht="12.75">
      <c r="A13" s="51"/>
      <c r="B13" s="51" t="s">
        <v>89</v>
      </c>
      <c r="C13" s="51"/>
      <c r="D13" s="51"/>
      <c r="E13" s="51"/>
      <c r="F13" s="51"/>
      <c r="G13" s="54" t="s">
        <v>71</v>
      </c>
      <c r="H13" s="51"/>
      <c r="I13" s="51"/>
      <c r="J13" s="51"/>
      <c r="K13" s="51"/>
      <c r="L13" s="51"/>
      <c r="M13" s="51"/>
    </row>
    <row r="14" spans="1:13" ht="12.75">
      <c r="A14" s="51"/>
      <c r="B14" s="51" t="s">
        <v>90</v>
      </c>
      <c r="C14" s="51"/>
      <c r="D14" s="51"/>
      <c r="E14" s="51"/>
      <c r="F14" s="51"/>
      <c r="G14" s="54" t="s">
        <v>72</v>
      </c>
      <c r="H14" s="51"/>
      <c r="I14" s="51"/>
      <c r="J14" s="51"/>
      <c r="K14" s="51"/>
      <c r="L14" s="51"/>
      <c r="M14" s="51"/>
    </row>
    <row r="15" spans="1:13" ht="24">
      <c r="A15" s="51"/>
      <c r="B15" s="51" t="s">
        <v>91</v>
      </c>
      <c r="C15" s="51"/>
      <c r="D15" s="51"/>
      <c r="E15" s="51"/>
      <c r="F15" s="51"/>
      <c r="G15" s="55" t="s">
        <v>73</v>
      </c>
      <c r="H15" s="51"/>
      <c r="I15" s="51"/>
      <c r="J15" s="51"/>
      <c r="K15" s="51"/>
      <c r="L15" s="51"/>
      <c r="M15" s="51"/>
    </row>
    <row r="16" spans="1:1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12.75">
      <c r="A17" s="53" t="s">
        <v>42</v>
      </c>
      <c r="B17" s="53" t="s">
        <v>87</v>
      </c>
      <c r="C17" s="53"/>
      <c r="D17" s="53"/>
      <c r="E17" s="53"/>
      <c r="F17" s="53"/>
      <c r="G17" s="53" t="s">
        <v>88</v>
      </c>
      <c r="H17" s="53"/>
      <c r="I17" s="53"/>
      <c r="J17" s="53"/>
      <c r="K17" s="53"/>
      <c r="L17" s="53"/>
      <c r="M17" s="53"/>
    </row>
    <row r="18" spans="1:13" ht="12.75">
      <c r="A18" s="51"/>
      <c r="B18" s="51" t="s">
        <v>89</v>
      </c>
      <c r="C18" s="51"/>
      <c r="D18" s="51"/>
      <c r="E18" s="51"/>
      <c r="F18" s="51"/>
      <c r="G18" s="54" t="s">
        <v>71</v>
      </c>
      <c r="H18" s="51"/>
      <c r="I18" s="51"/>
      <c r="J18" s="51"/>
      <c r="K18" s="51"/>
      <c r="L18" s="51"/>
      <c r="M18" s="51"/>
    </row>
    <row r="19" spans="1:13" ht="12.75">
      <c r="A19" s="51"/>
      <c r="B19" s="51" t="s">
        <v>90</v>
      </c>
      <c r="C19" s="51"/>
      <c r="D19" s="51"/>
      <c r="E19" s="51"/>
      <c r="F19" s="51"/>
      <c r="G19" s="54" t="s">
        <v>72</v>
      </c>
      <c r="H19" s="51"/>
      <c r="I19" s="51"/>
      <c r="J19" s="51"/>
      <c r="K19" s="51"/>
      <c r="L19" s="51"/>
      <c r="M19" s="51"/>
    </row>
    <row r="20" spans="1:13" ht="24">
      <c r="A20" s="51"/>
      <c r="B20" s="51" t="s">
        <v>91</v>
      </c>
      <c r="C20" s="51"/>
      <c r="D20" s="51"/>
      <c r="E20" s="51"/>
      <c r="F20" s="51"/>
      <c r="G20" s="55" t="s">
        <v>73</v>
      </c>
      <c r="H20" s="51"/>
      <c r="I20" s="51"/>
      <c r="J20" s="51"/>
      <c r="K20" s="51"/>
      <c r="L20" s="51"/>
      <c r="M20" s="51"/>
    </row>
    <row r="21" spans="1:13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2.75">
      <c r="A23" s="51"/>
      <c r="B23" s="51" t="s">
        <v>70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2.75">
      <c r="A24" s="51"/>
      <c r="B24" s="51" t="s">
        <v>71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2.75">
      <c r="A25" s="51"/>
      <c r="B25" s="51" t="s">
        <v>72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12.75">
      <c r="A26" s="52"/>
      <c r="B26" s="56" t="s">
        <v>73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</sheetData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C1">
      <selection activeCell="J2" sqref="J2"/>
    </sheetView>
  </sheetViews>
  <sheetFormatPr defaultColWidth="9.00390625" defaultRowHeight="12.75"/>
  <cols>
    <col min="1" max="1" width="4.625" style="44" customWidth="1"/>
    <col min="2" max="2" width="35.375" style="44" customWidth="1"/>
    <col min="3" max="3" width="9.125" style="44" customWidth="1"/>
    <col min="4" max="4" width="10.375" style="44" customWidth="1"/>
    <col min="5" max="6" width="9.125" style="44" customWidth="1"/>
    <col min="7" max="7" width="29.875" style="44" customWidth="1"/>
    <col min="8" max="8" width="9.125" style="44" customWidth="1"/>
    <col min="9" max="10" width="9.875" style="44" customWidth="1"/>
    <col min="11" max="16384" width="9.125" style="44" customWidth="1"/>
  </cols>
  <sheetData>
    <row r="1" s="45" customFormat="1" ht="12">
      <c r="J1" s="45" t="s">
        <v>92</v>
      </c>
    </row>
    <row r="2" s="45" customFormat="1" ht="12">
      <c r="J2" s="45" t="s">
        <v>57</v>
      </c>
    </row>
    <row r="3" s="45" customFormat="1" ht="12">
      <c r="J3" s="45" t="s">
        <v>58</v>
      </c>
    </row>
    <row r="4" s="45" customFormat="1" ht="12">
      <c r="J4" s="45" t="s">
        <v>59</v>
      </c>
    </row>
    <row r="5" s="45" customFormat="1" ht="12"/>
    <row r="7" spans="1:13" ht="12.75">
      <c r="A7" s="195" t="s">
        <v>93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13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ht="12.75">
      <c r="M9" s="48" t="s">
        <v>61</v>
      </c>
    </row>
    <row r="10" spans="1:13" ht="48" customHeight="1">
      <c r="A10" s="196" t="s">
        <v>62</v>
      </c>
      <c r="B10" s="196" t="s">
        <v>79</v>
      </c>
      <c r="C10" s="196" t="s">
        <v>80</v>
      </c>
      <c r="D10" s="196" t="s">
        <v>30</v>
      </c>
      <c r="E10" s="196" t="s">
        <v>1</v>
      </c>
      <c r="F10" s="196" t="s">
        <v>2</v>
      </c>
      <c r="G10" s="196" t="s">
        <v>81</v>
      </c>
      <c r="H10" s="196"/>
      <c r="I10" s="196" t="s">
        <v>82</v>
      </c>
      <c r="J10" s="196" t="s">
        <v>64</v>
      </c>
      <c r="K10" s="196" t="s">
        <v>83</v>
      </c>
      <c r="L10" s="196"/>
      <c r="M10" s="196"/>
    </row>
    <row r="11" spans="1:13" ht="24">
      <c r="A11" s="196"/>
      <c r="B11" s="196"/>
      <c r="C11" s="196"/>
      <c r="D11" s="196"/>
      <c r="E11" s="196"/>
      <c r="F11" s="196"/>
      <c r="G11" s="49" t="s">
        <v>84</v>
      </c>
      <c r="H11" s="49" t="s">
        <v>85</v>
      </c>
      <c r="I11" s="196"/>
      <c r="J11" s="196"/>
      <c r="K11" s="49" t="s">
        <v>66</v>
      </c>
      <c r="L11" s="49" t="s">
        <v>67</v>
      </c>
      <c r="M11" s="49" t="s">
        <v>86</v>
      </c>
    </row>
    <row r="12" spans="1:13" ht="12.75">
      <c r="A12" s="53" t="s">
        <v>40</v>
      </c>
      <c r="B12" s="53" t="s">
        <v>87</v>
      </c>
      <c r="C12" s="53"/>
      <c r="D12" s="53"/>
      <c r="E12" s="53"/>
      <c r="F12" s="53"/>
      <c r="G12" s="53" t="s">
        <v>88</v>
      </c>
      <c r="H12" s="53"/>
      <c r="I12" s="53"/>
      <c r="J12" s="53"/>
      <c r="K12" s="53"/>
      <c r="L12" s="53"/>
      <c r="M12" s="53"/>
    </row>
    <row r="13" spans="1:13" ht="12.75">
      <c r="A13" s="51"/>
      <c r="B13" s="51" t="s">
        <v>89</v>
      </c>
      <c r="C13" s="51"/>
      <c r="D13" s="51"/>
      <c r="E13" s="51"/>
      <c r="F13" s="51"/>
      <c r="G13" s="54" t="s">
        <v>71</v>
      </c>
      <c r="H13" s="51"/>
      <c r="I13" s="51"/>
      <c r="J13" s="51"/>
      <c r="K13" s="51"/>
      <c r="L13" s="51"/>
      <c r="M13" s="51"/>
    </row>
    <row r="14" spans="1:13" ht="12.75">
      <c r="A14" s="51"/>
      <c r="B14" s="51" t="s">
        <v>90</v>
      </c>
      <c r="C14" s="51"/>
      <c r="D14" s="51"/>
      <c r="E14" s="51"/>
      <c r="F14" s="51"/>
      <c r="G14" s="54" t="s">
        <v>72</v>
      </c>
      <c r="H14" s="51"/>
      <c r="I14" s="51"/>
      <c r="J14" s="51"/>
      <c r="K14" s="51"/>
      <c r="L14" s="51"/>
      <c r="M14" s="51"/>
    </row>
    <row r="15" spans="1:13" ht="24">
      <c r="A15" s="51"/>
      <c r="B15" s="51" t="s">
        <v>91</v>
      </c>
      <c r="C15" s="51"/>
      <c r="D15" s="51"/>
      <c r="E15" s="51"/>
      <c r="F15" s="51"/>
      <c r="G15" s="55" t="s">
        <v>73</v>
      </c>
      <c r="H15" s="51"/>
      <c r="I15" s="51"/>
      <c r="J15" s="51"/>
      <c r="K15" s="51"/>
      <c r="L15" s="51"/>
      <c r="M15" s="51"/>
    </row>
    <row r="16" spans="1:1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12.75">
      <c r="A17" s="53" t="s">
        <v>42</v>
      </c>
      <c r="B17" s="53" t="s">
        <v>87</v>
      </c>
      <c r="C17" s="53"/>
      <c r="D17" s="53"/>
      <c r="E17" s="53"/>
      <c r="F17" s="53"/>
      <c r="G17" s="53" t="s">
        <v>88</v>
      </c>
      <c r="H17" s="53"/>
      <c r="I17" s="53"/>
      <c r="J17" s="53"/>
      <c r="K17" s="53"/>
      <c r="L17" s="53"/>
      <c r="M17" s="53"/>
    </row>
    <row r="18" spans="1:13" ht="12.75">
      <c r="A18" s="51"/>
      <c r="B18" s="51" t="s">
        <v>89</v>
      </c>
      <c r="C18" s="51"/>
      <c r="D18" s="51"/>
      <c r="E18" s="51"/>
      <c r="F18" s="51"/>
      <c r="G18" s="54" t="s">
        <v>71</v>
      </c>
      <c r="H18" s="51"/>
      <c r="I18" s="51"/>
      <c r="J18" s="51"/>
      <c r="K18" s="51"/>
      <c r="L18" s="51"/>
      <c r="M18" s="51"/>
    </row>
    <row r="19" spans="1:13" ht="12.75">
      <c r="A19" s="51"/>
      <c r="B19" s="51" t="s">
        <v>90</v>
      </c>
      <c r="C19" s="51"/>
      <c r="D19" s="51"/>
      <c r="E19" s="51"/>
      <c r="F19" s="51"/>
      <c r="G19" s="54" t="s">
        <v>72</v>
      </c>
      <c r="H19" s="51"/>
      <c r="I19" s="51"/>
      <c r="J19" s="51"/>
      <c r="K19" s="51"/>
      <c r="L19" s="51"/>
      <c r="M19" s="51"/>
    </row>
    <row r="20" spans="1:13" ht="24">
      <c r="A20" s="51"/>
      <c r="B20" s="51" t="s">
        <v>91</v>
      </c>
      <c r="C20" s="51"/>
      <c r="D20" s="51"/>
      <c r="E20" s="51"/>
      <c r="F20" s="51"/>
      <c r="G20" s="55" t="s">
        <v>73</v>
      </c>
      <c r="H20" s="51"/>
      <c r="I20" s="51"/>
      <c r="J20" s="51"/>
      <c r="K20" s="51"/>
      <c r="L20" s="51"/>
      <c r="M20" s="51"/>
    </row>
    <row r="21" spans="1:13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2.75">
      <c r="A23" s="51"/>
      <c r="B23" s="51" t="s">
        <v>75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2.75">
      <c r="A24" s="51"/>
      <c r="B24" s="51" t="s">
        <v>71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2.75">
      <c r="A25" s="51"/>
      <c r="B25" s="51" t="s">
        <v>72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12.75">
      <c r="A26" s="52"/>
      <c r="B26" s="56" t="s">
        <v>73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</sheetData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53" sqref="D53"/>
    </sheetView>
  </sheetViews>
  <sheetFormatPr defaultColWidth="9.00390625" defaultRowHeight="12.75"/>
  <cols>
    <col min="1" max="1" width="4.75390625" style="17" customWidth="1"/>
    <col min="2" max="2" width="40.125" style="17" customWidth="1"/>
    <col min="3" max="3" width="14.00390625" style="17" customWidth="1"/>
    <col min="4" max="4" width="17.125" style="17" customWidth="1"/>
    <col min="5" max="16384" width="9.125" style="17" customWidth="1"/>
  </cols>
  <sheetData>
    <row r="1" spans="1:4" ht="15" customHeight="1">
      <c r="A1" s="198" t="s">
        <v>94</v>
      </c>
      <c r="B1" s="198"/>
      <c r="C1" s="198"/>
      <c r="D1" s="198"/>
    </row>
    <row r="2" ht="6.75" customHeight="1">
      <c r="A2" s="57"/>
    </row>
    <row r="3" ht="12.75">
      <c r="D3" s="58" t="s">
        <v>23</v>
      </c>
    </row>
    <row r="4" spans="1:4" ht="15" customHeight="1">
      <c r="A4" s="192" t="s">
        <v>24</v>
      </c>
      <c r="B4" s="192" t="s">
        <v>4</v>
      </c>
      <c r="C4" s="193" t="s">
        <v>95</v>
      </c>
      <c r="D4" s="193" t="s">
        <v>96</v>
      </c>
    </row>
    <row r="5" spans="1:4" ht="15" customHeight="1">
      <c r="A5" s="192"/>
      <c r="B5" s="192"/>
      <c r="C5" s="192"/>
      <c r="D5" s="193"/>
    </row>
    <row r="6" spans="1:4" ht="15.75" customHeight="1">
      <c r="A6" s="192"/>
      <c r="B6" s="192"/>
      <c r="C6" s="192"/>
      <c r="D6" s="193"/>
    </row>
    <row r="7" spans="1:4" s="60" customFormat="1" ht="6.75" customHeight="1">
      <c r="A7" s="59">
        <v>1</v>
      </c>
      <c r="B7" s="59">
        <v>2</v>
      </c>
      <c r="C7" s="59">
        <v>3</v>
      </c>
      <c r="D7" s="59">
        <v>4</v>
      </c>
    </row>
    <row r="8" spans="1:4" ht="18.75" customHeight="1">
      <c r="A8" s="183" t="s">
        <v>97</v>
      </c>
      <c r="B8" s="183"/>
      <c r="C8" s="61"/>
      <c r="D8" s="62"/>
    </row>
    <row r="9" spans="1:4" ht="18.75" customHeight="1">
      <c r="A9" s="33" t="s">
        <v>40</v>
      </c>
      <c r="B9" s="63" t="s">
        <v>98</v>
      </c>
      <c r="C9" s="33" t="s">
        <v>99</v>
      </c>
      <c r="D9" s="63"/>
    </row>
    <row r="10" spans="1:4" ht="18.75" customHeight="1">
      <c r="A10" s="35" t="s">
        <v>42</v>
      </c>
      <c r="B10" s="64" t="s">
        <v>100</v>
      </c>
      <c r="C10" s="35" t="s">
        <v>99</v>
      </c>
      <c r="D10" s="64"/>
    </row>
    <row r="11" spans="1:4" ht="36.75" customHeight="1">
      <c r="A11" s="35" t="s">
        <v>43</v>
      </c>
      <c r="B11" s="36" t="s">
        <v>101</v>
      </c>
      <c r="C11" s="35" t="s">
        <v>102</v>
      </c>
      <c r="D11" s="64"/>
    </row>
    <row r="12" spans="1:4" ht="18.75" customHeight="1">
      <c r="A12" s="35" t="s">
        <v>44</v>
      </c>
      <c r="B12" s="64" t="s">
        <v>103</v>
      </c>
      <c r="C12" s="35" t="s">
        <v>104</v>
      </c>
      <c r="D12" s="64"/>
    </row>
    <row r="13" spans="1:4" ht="18.75" customHeight="1">
      <c r="A13" s="35" t="s">
        <v>105</v>
      </c>
      <c r="B13" s="64" t="s">
        <v>106</v>
      </c>
      <c r="C13" s="35" t="s">
        <v>107</v>
      </c>
      <c r="D13" s="64"/>
    </row>
    <row r="14" spans="1:4" ht="18.75" customHeight="1">
      <c r="A14" s="35" t="s">
        <v>108</v>
      </c>
      <c r="B14" s="64" t="s">
        <v>109</v>
      </c>
      <c r="C14" s="35" t="s">
        <v>110</v>
      </c>
      <c r="D14" s="64"/>
    </row>
    <row r="15" spans="1:4" ht="18.75" customHeight="1">
      <c r="A15" s="35" t="s">
        <v>111</v>
      </c>
      <c r="B15" s="64" t="s">
        <v>112</v>
      </c>
      <c r="C15" s="35" t="s">
        <v>113</v>
      </c>
      <c r="D15" s="64"/>
    </row>
    <row r="16" spans="1:4" ht="44.25" customHeight="1">
      <c r="A16" s="35" t="s">
        <v>114</v>
      </c>
      <c r="B16" s="36" t="s">
        <v>115</v>
      </c>
      <c r="C16" s="35" t="s">
        <v>116</v>
      </c>
      <c r="D16" s="64"/>
    </row>
    <row r="17" spans="1:4" ht="18.75" customHeight="1">
      <c r="A17" s="35" t="s">
        <v>117</v>
      </c>
      <c r="B17" s="64" t="s">
        <v>118</v>
      </c>
      <c r="C17" s="35" t="s">
        <v>119</v>
      </c>
      <c r="D17" s="64"/>
    </row>
    <row r="18" spans="1:4" ht="18.75" customHeight="1">
      <c r="A18" s="35" t="s">
        <v>120</v>
      </c>
      <c r="B18" s="64" t="s">
        <v>121</v>
      </c>
      <c r="C18" s="35" t="s">
        <v>122</v>
      </c>
      <c r="D18" s="64"/>
    </row>
    <row r="19" spans="1:4" ht="18.75" customHeight="1">
      <c r="A19" s="35" t="s">
        <v>123</v>
      </c>
      <c r="B19" s="64" t="s">
        <v>124</v>
      </c>
      <c r="C19" s="35" t="s">
        <v>125</v>
      </c>
      <c r="D19" s="64"/>
    </row>
    <row r="20" spans="1:4" ht="18.75" customHeight="1">
      <c r="A20" s="35" t="s">
        <v>126</v>
      </c>
      <c r="B20" s="64" t="s">
        <v>127</v>
      </c>
      <c r="C20" s="35" t="s">
        <v>128</v>
      </c>
      <c r="D20" s="64"/>
    </row>
    <row r="21" spans="1:4" ht="18.75" customHeight="1">
      <c r="A21" s="35" t="s">
        <v>129</v>
      </c>
      <c r="B21" s="64" t="s">
        <v>130</v>
      </c>
      <c r="C21" s="35" t="s">
        <v>131</v>
      </c>
      <c r="D21" s="64"/>
    </row>
    <row r="22" spans="1:4" ht="18.75" customHeight="1">
      <c r="A22" s="65" t="s">
        <v>132</v>
      </c>
      <c r="B22" s="66" t="s">
        <v>133</v>
      </c>
      <c r="C22" s="65" t="s">
        <v>134</v>
      </c>
      <c r="D22" s="66"/>
    </row>
    <row r="23" spans="1:4" ht="18.75" customHeight="1">
      <c r="A23" s="183" t="s">
        <v>135</v>
      </c>
      <c r="B23" s="183"/>
      <c r="C23" s="61"/>
      <c r="D23" s="62"/>
    </row>
    <row r="24" spans="1:4" ht="18.75" customHeight="1">
      <c r="A24" s="33" t="s">
        <v>40</v>
      </c>
      <c r="B24" s="63" t="s">
        <v>136</v>
      </c>
      <c r="C24" s="33" t="s">
        <v>137</v>
      </c>
      <c r="D24" s="63"/>
    </row>
    <row r="25" spans="1:4" ht="18.75" customHeight="1">
      <c r="A25" s="35" t="s">
        <v>42</v>
      </c>
      <c r="B25" s="64" t="s">
        <v>138</v>
      </c>
      <c r="C25" s="35" t="s">
        <v>137</v>
      </c>
      <c r="D25" s="64"/>
    </row>
    <row r="26" spans="1:4" ht="38.25">
      <c r="A26" s="35" t="s">
        <v>43</v>
      </c>
      <c r="B26" s="36" t="s">
        <v>139</v>
      </c>
      <c r="C26" s="35" t="s">
        <v>140</v>
      </c>
      <c r="D26" s="64"/>
    </row>
    <row r="27" spans="1:4" ht="18.75" customHeight="1">
      <c r="A27" s="35" t="s">
        <v>44</v>
      </c>
      <c r="B27" s="64" t="s">
        <v>141</v>
      </c>
      <c r="C27" s="35" t="s">
        <v>142</v>
      </c>
      <c r="D27" s="64"/>
    </row>
    <row r="28" spans="1:4" ht="18.75" customHeight="1">
      <c r="A28" s="35" t="s">
        <v>105</v>
      </c>
      <c r="B28" s="64" t="s">
        <v>143</v>
      </c>
      <c r="C28" s="35" t="s">
        <v>134</v>
      </c>
      <c r="D28" s="64"/>
    </row>
    <row r="29" spans="1:4" ht="18.75" customHeight="1">
      <c r="A29" s="35" t="s">
        <v>120</v>
      </c>
      <c r="B29" s="64" t="s">
        <v>144</v>
      </c>
      <c r="C29" s="35" t="s">
        <v>145</v>
      </c>
      <c r="D29" s="64"/>
    </row>
    <row r="30" spans="1:4" ht="18.75" customHeight="1">
      <c r="A30" s="35" t="s">
        <v>123</v>
      </c>
      <c r="B30" s="64" t="s">
        <v>146</v>
      </c>
      <c r="C30" s="35" t="s">
        <v>147</v>
      </c>
      <c r="D30" s="64"/>
    </row>
    <row r="31" spans="1:4" ht="18.75" customHeight="1">
      <c r="A31" s="65" t="s">
        <v>126</v>
      </c>
      <c r="B31" s="66" t="s">
        <v>148</v>
      </c>
      <c r="C31" s="65" t="s">
        <v>149</v>
      </c>
      <c r="D31" s="66"/>
    </row>
    <row r="32" spans="1:4" ht="7.5" customHeight="1">
      <c r="A32" s="67"/>
      <c r="B32" s="68"/>
      <c r="C32" s="68"/>
      <c r="D32" s="68"/>
    </row>
    <row r="33" spans="1:6" ht="12.75">
      <c r="A33" s="69"/>
      <c r="B33" s="70"/>
      <c r="C33" s="70"/>
      <c r="D33" s="70"/>
      <c r="E33" s="71"/>
      <c r="F33" s="71"/>
    </row>
    <row r="34" spans="1:6" ht="12.75">
      <c r="A34" s="197" t="s">
        <v>150</v>
      </c>
      <c r="B34" s="197"/>
      <c r="C34" s="197"/>
      <c r="D34" s="197"/>
      <c r="E34" s="197"/>
      <c r="F34" s="197"/>
    </row>
    <row r="35" spans="1:6" ht="22.5" customHeight="1">
      <c r="A35" s="197"/>
      <c r="B35" s="197"/>
      <c r="C35" s="197"/>
      <c r="D35" s="197"/>
      <c r="E35" s="197"/>
      <c r="F35" s="197"/>
    </row>
  </sheetData>
  <mergeCells count="8">
    <mergeCell ref="A8:B8"/>
    <mergeCell ref="A23:B23"/>
    <mergeCell ref="A34:F35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&amp;A
do uchwały Rady Miasta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13" sqref="G13"/>
    </sheetView>
  </sheetViews>
  <sheetFormatPr defaultColWidth="9.00390625" defaultRowHeight="12.75"/>
  <cols>
    <col min="1" max="1" width="5.625" style="17" customWidth="1"/>
    <col min="2" max="2" width="8.875" style="17" customWidth="1"/>
    <col min="3" max="3" width="6.875" style="17" customWidth="1"/>
    <col min="4" max="4" width="14.25390625" style="17" customWidth="1"/>
    <col min="5" max="5" width="14.875" style="17" customWidth="1"/>
    <col min="6" max="6" width="13.625" style="17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00" t="s">
        <v>151</v>
      </c>
      <c r="B1" s="200"/>
      <c r="C1" s="200"/>
      <c r="D1" s="200"/>
      <c r="E1" s="200"/>
      <c r="F1" s="200"/>
      <c r="G1" s="200"/>
      <c r="H1" s="200"/>
      <c r="I1" s="200"/>
      <c r="J1" s="200"/>
    </row>
    <row r="2" ht="12.75">
      <c r="J2" s="32" t="s">
        <v>23</v>
      </c>
    </row>
    <row r="3" spans="1:10" s="72" customFormat="1" ht="20.25" customHeight="1">
      <c r="A3" s="192" t="s">
        <v>1</v>
      </c>
      <c r="B3" s="192" t="s">
        <v>2</v>
      </c>
      <c r="C3" s="192" t="s">
        <v>3</v>
      </c>
      <c r="D3" s="193" t="s">
        <v>152</v>
      </c>
      <c r="E3" s="193" t="s">
        <v>153</v>
      </c>
      <c r="F3" s="193" t="s">
        <v>14</v>
      </c>
      <c r="G3" s="193"/>
      <c r="H3" s="193"/>
      <c r="I3" s="193"/>
      <c r="J3" s="193"/>
    </row>
    <row r="4" spans="1:10" s="72" customFormat="1" ht="20.25" customHeight="1">
      <c r="A4" s="192"/>
      <c r="B4" s="192"/>
      <c r="C4" s="192"/>
      <c r="D4" s="193"/>
      <c r="E4" s="193"/>
      <c r="F4" s="193" t="s">
        <v>154</v>
      </c>
      <c r="G4" s="193" t="s">
        <v>12</v>
      </c>
      <c r="H4" s="193"/>
      <c r="I4" s="193"/>
      <c r="J4" s="193" t="s">
        <v>155</v>
      </c>
    </row>
    <row r="5" spans="1:10" s="72" customFormat="1" ht="65.25" customHeight="1">
      <c r="A5" s="192"/>
      <c r="B5" s="192"/>
      <c r="C5" s="192"/>
      <c r="D5" s="193"/>
      <c r="E5" s="193"/>
      <c r="F5" s="193"/>
      <c r="G5" s="2" t="s">
        <v>156</v>
      </c>
      <c r="H5" s="2" t="s">
        <v>157</v>
      </c>
      <c r="I5" s="2" t="s">
        <v>158</v>
      </c>
      <c r="J5" s="193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199" t="s">
        <v>45</v>
      </c>
      <c r="B20" s="199"/>
      <c r="C20" s="199"/>
      <c r="D20" s="199"/>
      <c r="E20" s="43"/>
      <c r="F20" s="43"/>
      <c r="G20" s="43"/>
      <c r="H20" s="43"/>
      <c r="I20" s="43"/>
      <c r="J20" s="43"/>
    </row>
  </sheetData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20:D20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&amp;A
do uchwały Rady Miasta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Ewalas</cp:lastModifiedBy>
  <cp:lastPrinted>2008-01-30T08:16:23Z</cp:lastPrinted>
  <dcterms:created xsi:type="dcterms:W3CDTF">2008-01-24T07:18:51Z</dcterms:created>
  <dcterms:modified xsi:type="dcterms:W3CDTF">2008-01-31T11:52:30Z</dcterms:modified>
  <cp:category/>
  <cp:version/>
  <cp:contentType/>
  <cp:contentStatus/>
</cp:coreProperties>
</file>